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\Lavoro\YACHTGARAGE\Calcoli efficienza\"/>
    </mc:Choice>
  </mc:AlternateContent>
  <xr:revisionPtr revIDLastSave="0" documentId="10_ncr:8100000_{C090B569-C0AF-4D92-AA1B-F653BA134844}" xr6:coauthVersionLast="33" xr6:coauthVersionMax="33" xr10:uidLastSave="{00000000-0000-0000-0000-000000000000}"/>
  <bookViews>
    <workbookView xWindow="0" yWindow="0" windowWidth="16380" windowHeight="8196" tabRatio="989" xr2:uid="{00000000-000D-0000-FFFF-FFFF00000000}"/>
  </bookViews>
  <sheets>
    <sheet name="Foglio1" sheetId="1" r:id="rId1"/>
    <sheet name="Foglio2" sheetId="2" r:id="rId2"/>
    <sheet name="Foglio3" sheetId="3" r:id="rId3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4" i="1" l="1"/>
  <c r="F61" i="1"/>
  <c r="F62" i="1" l="1"/>
  <c r="F55" i="1"/>
  <c r="F71" i="1" s="1"/>
  <c r="F11" i="1"/>
  <c r="F10" i="1"/>
  <c r="F9" i="1"/>
  <c r="F5" i="1"/>
  <c r="F4" i="1"/>
  <c r="F3" i="1"/>
  <c r="F2" i="1"/>
  <c r="F13" i="1" s="1"/>
  <c r="F48" i="1" s="1"/>
  <c r="F6" i="1" l="1"/>
  <c r="F7" i="1" s="1"/>
  <c r="F65" i="1"/>
  <c r="F66" i="1" s="1"/>
  <c r="F67" i="1" s="1"/>
  <c r="F69" i="1" s="1"/>
  <c r="F12" i="1"/>
  <c r="F50" i="1" s="1"/>
  <c r="F60" i="1"/>
  <c r="F72" i="1"/>
  <c r="F73" i="1"/>
  <c r="F74" i="1" s="1"/>
  <c r="F76" i="1" s="1"/>
  <c r="F57" i="1"/>
  <c r="F58" i="1"/>
  <c r="M12" i="1" l="1"/>
  <c r="M67" i="1" s="1"/>
  <c r="N67" i="1" s="1"/>
  <c r="O67" i="1" s="1"/>
  <c r="P67" i="1" s="1"/>
  <c r="Q67" i="1" s="1"/>
  <c r="R67" i="1" s="1"/>
  <c r="S67" i="1" s="1"/>
  <c r="M61" i="1"/>
  <c r="N61" i="1"/>
  <c r="O61" i="1" s="1"/>
  <c r="P61" i="1" s="1"/>
  <c r="F51" i="1"/>
  <c r="F52" i="1" s="1"/>
  <c r="M11" i="1" s="1"/>
  <c r="M57" i="1" s="1"/>
  <c r="F63" i="1"/>
  <c r="F64" i="1" s="1"/>
  <c r="F78" i="1"/>
  <c r="Q62" i="1"/>
  <c r="M62" i="1"/>
  <c r="R62" i="1"/>
  <c r="S62" i="1" s="1"/>
  <c r="N62" i="1"/>
  <c r="O62" i="1" s="1"/>
  <c r="P62" i="1" s="1"/>
  <c r="M13" i="1" l="1"/>
  <c r="M71" i="1" s="1"/>
  <c r="N71" i="1" s="1"/>
  <c r="O71" i="1" s="1"/>
  <c r="P71" i="1" s="1"/>
  <c r="Q71" i="1" s="1"/>
  <c r="R71" i="1" s="1"/>
  <c r="S71" i="1" s="1"/>
  <c r="N57" i="1"/>
  <c r="O57" i="1" s="1"/>
  <c r="P57" i="1" s="1"/>
  <c r="Q57" i="1" s="1"/>
  <c r="R57" i="1" s="1"/>
  <c r="S57" i="1" s="1"/>
</calcChain>
</file>

<file path=xl/sharedStrings.xml><?xml version="1.0" encoding="utf-8"?>
<sst xmlns="http://schemas.openxmlformats.org/spreadsheetml/2006/main" count="200" uniqueCount="124">
  <si>
    <t>Lunghezza Cabina</t>
  </si>
  <si>
    <t>Ls</t>
  </si>
  <si>
    <t>m</t>
  </si>
  <si>
    <t>meters</t>
  </si>
  <si>
    <t>Larghezza Cabina</t>
  </si>
  <si>
    <t>Ws</t>
  </si>
  <si>
    <t>Altezza parete Cabina</t>
  </si>
  <si>
    <t>Hps</t>
  </si>
  <si>
    <t>Altezza massima Cabina</t>
  </si>
  <si>
    <t>Hms</t>
  </si>
  <si>
    <t>Altezza media Cabina</t>
  </si>
  <si>
    <t>Hs</t>
  </si>
  <si>
    <t>m³ Cabina vuota</t>
  </si>
  <si>
    <t>Ms</t>
  </si>
  <si>
    <t>m³</t>
  </si>
  <si>
    <t>Raggio del tetto ( dove previsto)</t>
  </si>
  <si>
    <t>r</t>
  </si>
  <si>
    <t>Lunghezza imbarcazione da verniciare</t>
  </si>
  <si>
    <t>Li</t>
  </si>
  <si>
    <t>Kms</t>
  </si>
  <si>
    <t>Larghezza imbarcazione da verniciare</t>
  </si>
  <si>
    <t>Wi</t>
  </si>
  <si>
    <r>
      <rPr>
        <sz val="11"/>
        <color rgb="FFFFFFFF"/>
        <rFont val="Calibri"/>
        <family val="2"/>
        <charset val="1"/>
      </rPr>
      <t>m³</t>
    </r>
    <r>
      <rPr>
        <sz val="10.45"/>
        <color rgb="FFFFFFFF"/>
        <rFont val="Calibri"/>
        <family val="2"/>
        <charset val="1"/>
      </rPr>
      <t>/h</t>
    </r>
  </si>
  <si>
    <t>Altezza media imbarcazione da verniciare</t>
  </si>
  <si>
    <t>Hi</t>
  </si>
  <si>
    <t>ricambi ora</t>
  </si>
  <si>
    <t>m³ imbarcazione da verniciare</t>
  </si>
  <si>
    <t>Mi</t>
  </si>
  <si>
    <t>velocità aria in cabina</t>
  </si>
  <si>
    <t>Lunghezza componenti interni</t>
  </si>
  <si>
    <t>Lc</t>
  </si>
  <si>
    <t>velocità filtrazione</t>
  </si>
  <si>
    <t>Larghezza componenti interni</t>
  </si>
  <si>
    <t>Wc</t>
  </si>
  <si>
    <t>Altezza componenti interni</t>
  </si>
  <si>
    <t>Hc</t>
  </si>
  <si>
    <t>m³ componenti interni</t>
  </si>
  <si>
    <t>Mc</t>
  </si>
  <si>
    <t>m³ attrezzature e ponteggi (stimati)</t>
  </si>
  <si>
    <t>Mpo</t>
  </si>
  <si>
    <t>m³ totali occupati interno cabina</t>
  </si>
  <si>
    <t>Mpg</t>
  </si>
  <si>
    <t>m³ liberi interni alla cabina</t>
  </si>
  <si>
    <t>Mcl</t>
  </si>
  <si>
    <t>Ricambi per ora</t>
  </si>
  <si>
    <t>Crl</t>
  </si>
  <si>
    <t>n°</t>
  </si>
  <si>
    <t xml:space="preserve">Perdita efficienza </t>
  </si>
  <si>
    <t>PDE</t>
  </si>
  <si>
    <t>%</t>
  </si>
  <si>
    <t>Potenza impianti m³/h</t>
  </si>
  <si>
    <t>Qa</t>
  </si>
  <si>
    <t>m³/h**</t>
  </si>
  <si>
    <t xml:space="preserve">Quantità massima vernice utilizzabile per ora </t>
  </si>
  <si>
    <t>Pv</t>
  </si>
  <si>
    <t>kg/h</t>
  </si>
  <si>
    <t>before painting</t>
  </si>
  <si>
    <t>start of painting</t>
  </si>
  <si>
    <t>painting</t>
  </si>
  <si>
    <t>end of painting</t>
  </si>
  <si>
    <t>drying</t>
  </si>
  <si>
    <t>Calcolo Efficienza sul secco</t>
  </si>
  <si>
    <t>minimum level</t>
  </si>
  <si>
    <t>Percentuale di secco</t>
  </si>
  <si>
    <t>P</t>
  </si>
  <si>
    <t>cycles / hour</t>
  </si>
  <si>
    <t>Percentuale di Over Spray</t>
  </si>
  <si>
    <t>Ov</t>
  </si>
  <si>
    <t>maximum level</t>
  </si>
  <si>
    <t>Altezza  Filtri  polveri (doppio strato)</t>
  </si>
  <si>
    <t>HF</t>
  </si>
  <si>
    <t>mm</t>
  </si>
  <si>
    <t>Larghezza Filtri polveri (doppio strato)</t>
  </si>
  <si>
    <t>WF</t>
  </si>
  <si>
    <t>Superfice frontale della cabina</t>
  </si>
  <si>
    <t>Sc</t>
  </si>
  <si>
    <t>m²</t>
  </si>
  <si>
    <t>dust</t>
  </si>
  <si>
    <t>Velocità aria in cabina</t>
  </si>
  <si>
    <t>Vc</t>
  </si>
  <si>
    <t>m/s</t>
  </si>
  <si>
    <t>solvent</t>
  </si>
  <si>
    <t>Superfice totale di filtrazione</t>
  </si>
  <si>
    <t>SFT</t>
  </si>
  <si>
    <t>Velocità di filtrazione</t>
  </si>
  <si>
    <t>VF</t>
  </si>
  <si>
    <t>Secco spruzzato</t>
  </si>
  <si>
    <t>DS</t>
  </si>
  <si>
    <t>Kg/h</t>
  </si>
  <si>
    <t>Secco al filtro</t>
  </si>
  <si>
    <t>DF</t>
  </si>
  <si>
    <t>Concentrazione iniziale di polveri</t>
  </si>
  <si>
    <t>Ci</t>
  </si>
  <si>
    <t>mg/m³</t>
  </si>
  <si>
    <t>speed</t>
  </si>
  <si>
    <t>Efficienza minima dei filtri polveri</t>
  </si>
  <si>
    <t>Em</t>
  </si>
  <si>
    <t>Concentrazione polveri previste al camino</t>
  </si>
  <si>
    <t>C</t>
  </si>
  <si>
    <t>Calcolo Efficienza su solventi</t>
  </si>
  <si>
    <t>limite minimo</t>
  </si>
  <si>
    <t>Percentuale di solventi</t>
  </si>
  <si>
    <t>Ps</t>
  </si>
  <si>
    <t>filtr. Speed</t>
  </si>
  <si>
    <t>Percentuale di solventi immessi durante verniciatura</t>
  </si>
  <si>
    <t>Ovs1</t>
  </si>
  <si>
    <t>Percentuale di solventi immessi durante essiccazione</t>
  </si>
  <si>
    <t>Ovs2</t>
  </si>
  <si>
    <t>Concentrazione iniziale di solventi</t>
  </si>
  <si>
    <t>Efficienza minima 500 Kg carbone attivo</t>
  </si>
  <si>
    <t>Emc</t>
  </si>
  <si>
    <t>Concentrazione solventi previsti al camino</t>
  </si>
  <si>
    <t xml:space="preserve">Concentrazione massima totale autorizzata al camino </t>
  </si>
  <si>
    <t>Ca</t>
  </si>
  <si>
    <t xml:space="preserve">Concentrazione massima prevista al camino </t>
  </si>
  <si>
    <t>Length of the spray booth</t>
  </si>
  <si>
    <t>Width of the spray booth</t>
  </si>
  <si>
    <t>Sideheigth of the spray booth</t>
  </si>
  <si>
    <t>Ridge heigth  of the spray booth</t>
  </si>
  <si>
    <t>Length of the yacht</t>
  </si>
  <si>
    <t>Width of the yacht</t>
  </si>
  <si>
    <t>Heigth of the yacht</t>
  </si>
  <si>
    <t>Quantity of paint per hour</t>
  </si>
  <si>
    <t>Flow rate of the booth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</si>
</sst>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€ &quot;* #,##0.00_-;&quot;-€ &quot;* #,##0.00_-;_-&quot;€ &quot;* \-??_-;_-@_-"/>
    <numFmt numFmtId="165" formatCode="0.000"/>
    <numFmt numFmtId="166" formatCode="0.00000"/>
    <numFmt numFmtId="167" formatCode="0.000000"/>
    <numFmt numFmtId="168" formatCode="0.0000000"/>
    <numFmt numFmtId="169" formatCode="0.0000"/>
  </numFmts>
  <fonts count="15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36"/>
      <color rgb="FFFFFFFF"/>
      <name val="Calibri"/>
      <family val="2"/>
      <charset val="1"/>
    </font>
    <font>
      <b/>
      <sz val="11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0.45"/>
      <color rgb="FFFFFFFF"/>
      <name val="Calibri"/>
      <family val="2"/>
      <charset val="1"/>
    </font>
    <font>
      <sz val="11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theme="0"/>
      <name val="Calibri"/>
      <family val="2"/>
      <charset val="1"/>
    </font>
    <font>
      <b/>
      <sz val="11"/>
      <color theme="0"/>
      <name val="Calibri"/>
      <family val="2"/>
      <charset val="1"/>
    </font>
    <font>
      <sz val="11"/>
      <color rgb="FF0070C0"/>
      <name val="Calibri"/>
      <family val="2"/>
      <charset val="1"/>
    </font>
    <font>
      <sz val="11"/>
      <color theme="4" tint="-0.249977111117893"/>
      <name val="Calibri"/>
      <family val="2"/>
      <charset val="1"/>
    </font>
    <font>
      <b/>
      <sz val="11"/>
      <color theme="4" tint="-0.249977111117893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1F497D"/>
      </patternFill>
    </fill>
    <fill>
      <patternFill patternType="solid">
        <fgColor theme="0"/>
        <bgColor rgb="FF00669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66CC"/>
      </patternFill>
    </fill>
    <fill>
      <patternFill patternType="solid">
        <fgColor theme="4" tint="-0.249977111117893"/>
        <bgColor rgb="FF006699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1F497D"/>
      </patternFill>
    </fill>
    <fill>
      <patternFill patternType="solid">
        <fgColor theme="4" tint="-0.249977111117893"/>
        <bgColor rgb="FF0066CC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FFFF00"/>
      </left>
      <right style="thin">
        <color rgb="FFFFFF00"/>
      </right>
      <top/>
      <bottom style="thin">
        <color rgb="FFFFFF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9" fillId="0" borderId="0" applyBorder="0" applyProtection="0"/>
    <xf numFmtId="9" fontId="9" fillId="0" borderId="0" applyBorder="0" applyProtection="0"/>
  </cellStyleXfs>
  <cellXfs count="112">
    <xf numFmtId="0" fontId="0" fillId="0" borderId="0" xfId="0"/>
    <xf numFmtId="0" fontId="7" fillId="2" borderId="5" xfId="0" applyFont="1" applyFill="1" applyBorder="1" applyAlignment="1">
      <alignment horizontal="left" vertical="top"/>
    </xf>
    <xf numFmtId="0" fontId="7" fillId="2" borderId="6" xfId="0" applyFont="1" applyFill="1" applyBorder="1" applyAlignment="1">
      <alignment horizontal="left" vertical="top"/>
    </xf>
    <xf numFmtId="0" fontId="7" fillId="2" borderId="6" xfId="0" applyFont="1" applyFill="1" applyBorder="1" applyAlignment="1">
      <alignment vertical="top" wrapText="1"/>
    </xf>
    <xf numFmtId="0" fontId="8" fillId="2" borderId="9" xfId="0" applyFont="1" applyFill="1" applyBorder="1" applyAlignment="1">
      <alignment horizontal="right" vertical="top" wrapText="1"/>
    </xf>
    <xf numFmtId="0" fontId="8" fillId="2" borderId="10" xfId="0" applyFont="1" applyFill="1" applyBorder="1" applyAlignment="1">
      <alignment horizontal="right" vertical="top" wrapText="1"/>
    </xf>
    <xf numFmtId="164" fontId="7" fillId="2" borderId="7" xfId="1" applyFont="1" applyFill="1" applyBorder="1" applyAlignment="1" applyProtection="1">
      <alignment wrapText="1"/>
    </xf>
    <xf numFmtId="0" fontId="7" fillId="2" borderId="0" xfId="0" applyFont="1" applyFill="1"/>
    <xf numFmtId="0" fontId="7" fillId="3" borderId="0" xfId="0" applyFont="1" applyFill="1"/>
    <xf numFmtId="0" fontId="0" fillId="4" borderId="0" xfId="0" applyFill="1"/>
    <xf numFmtId="0" fontId="0" fillId="5" borderId="0" xfId="0" applyFill="1"/>
    <xf numFmtId="0" fontId="0" fillId="2" borderId="0" xfId="0" applyFill="1"/>
    <xf numFmtId="0" fontId="7" fillId="2" borderId="12" xfId="0" applyFont="1" applyFill="1" applyBorder="1" applyAlignment="1">
      <alignment vertical="top" wrapText="1"/>
    </xf>
    <xf numFmtId="164" fontId="7" fillId="2" borderId="13" xfId="1" applyFont="1" applyFill="1" applyBorder="1" applyAlignment="1" applyProtection="1">
      <alignment wrapText="1"/>
    </xf>
    <xf numFmtId="0" fontId="7" fillId="2" borderId="16" xfId="0" applyFont="1" applyFill="1" applyBorder="1" applyAlignment="1">
      <alignment horizontal="left" vertical="top"/>
    </xf>
    <xf numFmtId="0" fontId="7" fillId="2" borderId="17" xfId="0" applyFont="1" applyFill="1" applyBorder="1" applyAlignment="1">
      <alignment horizontal="left" vertical="top"/>
    </xf>
    <xf numFmtId="0" fontId="7" fillId="2" borderId="18" xfId="0" applyFont="1" applyFill="1" applyBorder="1" applyAlignment="1">
      <alignment horizontal="left" vertical="top"/>
    </xf>
    <xf numFmtId="0" fontId="7" fillId="2" borderId="19" xfId="0" applyFont="1" applyFill="1" applyBorder="1" applyAlignment="1">
      <alignment vertical="top" wrapText="1"/>
    </xf>
    <xf numFmtId="168" fontId="7" fillId="2" borderId="20" xfId="0" applyNumberFormat="1" applyFont="1" applyFill="1" applyBorder="1" applyAlignment="1">
      <alignment horizontal="right" vertical="top" wrapText="1"/>
    </xf>
    <xf numFmtId="1" fontId="7" fillId="2" borderId="21" xfId="0" applyNumberFormat="1" applyFont="1" applyFill="1" applyBorder="1" applyAlignment="1">
      <alignment horizontal="right" vertical="top" wrapText="1"/>
    </xf>
    <xf numFmtId="168" fontId="7" fillId="2" borderId="0" xfId="0" applyNumberFormat="1" applyFont="1" applyFill="1"/>
    <xf numFmtId="0" fontId="1" fillId="5" borderId="0" xfId="0" applyFont="1" applyFill="1"/>
    <xf numFmtId="0" fontId="0" fillId="3" borderId="0" xfId="0" applyFill="1"/>
    <xf numFmtId="0" fontId="1" fillId="2" borderId="2" xfId="0" applyFont="1" applyFill="1" applyBorder="1" applyAlignment="1">
      <alignment vertical="top" wrapText="1"/>
    </xf>
    <xf numFmtId="164" fontId="0" fillId="2" borderId="3" xfId="1" applyFont="1" applyFill="1" applyBorder="1" applyAlignment="1" applyProtection="1">
      <alignment wrapText="1"/>
    </xf>
    <xf numFmtId="0" fontId="1" fillId="2" borderId="6" xfId="0" applyFont="1" applyFill="1" applyBorder="1" applyAlignment="1">
      <alignment vertical="top" wrapText="1"/>
    </xf>
    <xf numFmtId="164" fontId="0" fillId="2" borderId="7" xfId="1" applyFont="1" applyFill="1" applyBorder="1" applyAlignment="1" applyProtection="1">
      <alignment wrapText="1"/>
    </xf>
    <xf numFmtId="0" fontId="0" fillId="2" borderId="5" xfId="0" applyFont="1" applyFill="1" applyBorder="1" applyAlignment="1">
      <alignment horizontal="left" vertical="top"/>
    </xf>
    <xf numFmtId="0" fontId="0" fillId="2" borderId="6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right" vertical="top" wrapText="1"/>
    </xf>
    <xf numFmtId="0" fontId="3" fillId="2" borderId="10" xfId="0" applyFont="1" applyFill="1" applyBorder="1" applyAlignment="1">
      <alignment horizontal="right" vertical="top" wrapText="1"/>
    </xf>
    <xf numFmtId="0" fontId="0" fillId="6" borderId="0" xfId="0" applyFill="1"/>
    <xf numFmtId="0" fontId="0" fillId="6" borderId="0" xfId="0" applyFill="1" applyAlignment="1">
      <alignment horizontal="left"/>
    </xf>
    <xf numFmtId="0" fontId="10" fillId="2" borderId="6" xfId="0" applyFont="1" applyFill="1" applyBorder="1" applyAlignment="1">
      <alignment vertical="top" wrapText="1"/>
    </xf>
    <xf numFmtId="164" fontId="10" fillId="2" borderId="7" xfId="1" applyFont="1" applyFill="1" applyBorder="1" applyAlignment="1" applyProtection="1">
      <alignment wrapText="1"/>
    </xf>
    <xf numFmtId="0" fontId="10" fillId="4" borderId="0" xfId="0" applyFont="1" applyFill="1"/>
    <xf numFmtId="0" fontId="10" fillId="2" borderId="5" xfId="0" applyFont="1" applyFill="1" applyBorder="1" applyAlignment="1">
      <alignment horizontal="left" vertical="top"/>
    </xf>
    <xf numFmtId="0" fontId="10" fillId="2" borderId="6" xfId="0" applyFont="1" applyFill="1" applyBorder="1" applyAlignment="1">
      <alignment horizontal="left" vertical="top"/>
    </xf>
    <xf numFmtId="0" fontId="11" fillId="2" borderId="9" xfId="0" applyFont="1" applyFill="1" applyBorder="1" applyAlignment="1">
      <alignment horizontal="right" vertical="top" wrapText="1"/>
    </xf>
    <xf numFmtId="0" fontId="11" fillId="2" borderId="10" xfId="0" applyFont="1" applyFill="1" applyBorder="1" applyAlignment="1">
      <alignment horizontal="right" vertical="top" wrapText="1"/>
    </xf>
    <xf numFmtId="0" fontId="10" fillId="6" borderId="0" xfId="0" applyFont="1" applyFill="1"/>
    <xf numFmtId="0" fontId="10" fillId="3" borderId="0" xfId="0" applyFont="1" applyFill="1"/>
    <xf numFmtId="0" fontId="0" fillId="8" borderId="0" xfId="0" applyFill="1"/>
    <xf numFmtId="0" fontId="0" fillId="7" borderId="0" xfId="0" applyFill="1"/>
    <xf numFmtId="0" fontId="5" fillId="6" borderId="4" xfId="0" applyFont="1" applyFill="1" applyBorder="1" applyProtection="1">
      <protection locked="0"/>
    </xf>
    <xf numFmtId="0" fontId="4" fillId="6" borderId="4" xfId="0" applyFont="1" applyFill="1" applyBorder="1" applyAlignment="1">
      <alignment horizontal="center"/>
    </xf>
    <xf numFmtId="0" fontId="5" fillId="6" borderId="8" xfId="0" applyFont="1" applyFill="1" applyBorder="1" applyProtection="1">
      <protection locked="0"/>
    </xf>
    <xf numFmtId="3" fontId="5" fillId="6" borderId="4" xfId="0" applyNumberFormat="1" applyFont="1" applyFill="1" applyBorder="1" applyAlignment="1" applyProtection="1">
      <protection locked="0"/>
    </xf>
    <xf numFmtId="0" fontId="12" fillId="7" borderId="0" xfId="0" applyFont="1" applyFill="1"/>
    <xf numFmtId="0" fontId="12" fillId="6" borderId="0" xfId="0" applyFont="1" applyFill="1"/>
    <xf numFmtId="0" fontId="12" fillId="7" borderId="0" xfId="0" applyFont="1" applyFill="1" applyAlignment="1">
      <alignment horizontal="left"/>
    </xf>
    <xf numFmtId="0" fontId="10" fillId="6" borderId="0" xfId="0" applyFont="1" applyFill="1" applyAlignment="1">
      <alignment horizontal="left"/>
    </xf>
    <xf numFmtId="0" fontId="7" fillId="8" borderId="0" xfId="0" applyFont="1" applyFill="1"/>
    <xf numFmtId="0" fontId="7" fillId="6" borderId="0" xfId="0" applyFont="1" applyFill="1" applyAlignment="1">
      <alignment horizontal="left"/>
    </xf>
    <xf numFmtId="0" fontId="7" fillId="6" borderId="0" xfId="0" applyFont="1" applyFill="1"/>
    <xf numFmtId="0" fontId="7" fillId="8" borderId="0" xfId="0" applyFont="1" applyFill="1" applyAlignment="1">
      <alignment horizontal="left"/>
    </xf>
    <xf numFmtId="0" fontId="13" fillId="8" borderId="0" xfId="0" applyFont="1" applyFill="1"/>
    <xf numFmtId="0" fontId="13" fillId="7" borderId="0" xfId="0" applyFont="1" applyFill="1"/>
    <xf numFmtId="2" fontId="13" fillId="7" borderId="0" xfId="0" applyNumberFormat="1" applyFont="1" applyFill="1"/>
    <xf numFmtId="165" fontId="13" fillId="7" borderId="0" xfId="0" applyNumberFormat="1" applyFont="1" applyFill="1"/>
    <xf numFmtId="0" fontId="13" fillId="7" borderId="0" xfId="0" applyFont="1" applyFill="1" applyAlignment="1">
      <alignment horizontal="left"/>
    </xf>
    <xf numFmtId="2" fontId="13" fillId="8" borderId="0" xfId="0" applyNumberFormat="1" applyFont="1" applyFill="1"/>
    <xf numFmtId="0" fontId="13" fillId="9" borderId="0" xfId="0" applyFont="1" applyFill="1"/>
    <xf numFmtId="166" fontId="13" fillId="8" borderId="0" xfId="0" applyNumberFormat="1" applyFont="1" applyFill="1"/>
    <xf numFmtId="0" fontId="10" fillId="5" borderId="0" xfId="0" applyFont="1" applyFill="1"/>
    <xf numFmtId="0" fontId="7" fillId="2" borderId="5" xfId="0" applyFont="1" applyFill="1" applyBorder="1" applyAlignment="1">
      <alignment horizontal="left" vertical="top"/>
    </xf>
    <xf numFmtId="0" fontId="7" fillId="2" borderId="5" xfId="0" applyFont="1" applyFill="1" applyBorder="1" applyAlignment="1">
      <alignment horizontal="left" vertical="top"/>
    </xf>
    <xf numFmtId="169" fontId="7" fillId="2" borderId="6" xfId="0" applyNumberFormat="1" applyFont="1" applyFill="1" applyBorder="1" applyAlignment="1">
      <alignment horizontal="right" vertical="top"/>
    </xf>
    <xf numFmtId="167" fontId="7" fillId="2" borderId="6" xfId="0" applyNumberFormat="1" applyFont="1" applyFill="1" applyBorder="1" applyAlignment="1">
      <alignment horizontal="right" vertical="top" wrapText="1"/>
    </xf>
    <xf numFmtId="0" fontId="7" fillId="2" borderId="6" xfId="0" applyFont="1" applyFill="1" applyBorder="1" applyAlignment="1">
      <alignment horizontal="right" vertical="top" wrapText="1"/>
    </xf>
    <xf numFmtId="0" fontId="7" fillId="2" borderId="11" xfId="0" applyFont="1" applyFill="1" applyBorder="1" applyAlignment="1">
      <alignment horizontal="left" vertical="top"/>
    </xf>
    <xf numFmtId="168" fontId="7" fillId="2" borderId="12" xfId="0" applyNumberFormat="1" applyFont="1" applyFill="1" applyBorder="1" applyAlignment="1">
      <alignment horizontal="right" vertical="top" wrapText="1"/>
    </xf>
    <xf numFmtId="0" fontId="8" fillId="2" borderId="6" xfId="0" applyFont="1" applyFill="1" applyBorder="1" applyAlignment="1">
      <alignment horizontal="right" vertical="top" wrapText="1"/>
    </xf>
    <xf numFmtId="0" fontId="10" fillId="2" borderId="5" xfId="0" applyFont="1" applyFill="1" applyBorder="1" applyAlignment="1">
      <alignment horizontal="left" vertical="top"/>
    </xf>
    <xf numFmtId="0" fontId="11" fillId="2" borderId="6" xfId="2" applyNumberFormat="1" applyFont="1" applyFill="1" applyBorder="1" applyAlignment="1" applyProtection="1">
      <alignment horizontal="right" vertical="top" wrapText="1"/>
    </xf>
    <xf numFmtId="0" fontId="13" fillId="7" borderId="0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right" vertical="top" wrapText="1"/>
    </xf>
    <xf numFmtId="0" fontId="10" fillId="2" borderId="6" xfId="0" applyFont="1" applyFill="1" applyBorder="1" applyAlignment="1">
      <alignment horizontal="right" vertical="top" wrapText="1"/>
    </xf>
    <xf numFmtId="0" fontId="0" fillId="2" borderId="5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right" vertical="top" wrapText="1"/>
    </xf>
    <xf numFmtId="0" fontId="4" fillId="6" borderId="4" xfId="0" applyFont="1" applyFill="1" applyBorder="1" applyAlignment="1">
      <alignment horizontal="left"/>
    </xf>
    <xf numFmtId="0" fontId="4" fillId="6" borderId="8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right" vertical="top" wrapText="1"/>
    </xf>
    <xf numFmtId="0" fontId="0" fillId="2" borderId="1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right" vertical="top" wrapText="1"/>
    </xf>
    <xf numFmtId="0" fontId="4" fillId="6" borderId="4" xfId="0" applyFont="1" applyFill="1" applyBorder="1" applyAlignment="1">
      <alignment horizontal="left" vertical="center" wrapText="1"/>
    </xf>
    <xf numFmtId="0" fontId="13" fillId="4" borderId="0" xfId="0" applyFont="1" applyFill="1"/>
    <xf numFmtId="0" fontId="13" fillId="2" borderId="0" xfId="0" applyFont="1" applyFill="1"/>
    <xf numFmtId="0" fontId="13" fillId="5" borderId="0" xfId="0" applyFont="1" applyFill="1"/>
    <xf numFmtId="0" fontId="2" fillId="6" borderId="0" xfId="0" applyFont="1" applyFill="1" applyBorder="1" applyAlignment="1">
      <alignment vertical="center"/>
    </xf>
    <xf numFmtId="164" fontId="13" fillId="2" borderId="5" xfId="1" applyFont="1" applyFill="1" applyBorder="1" applyAlignment="1" applyProtection="1">
      <alignment vertical="top" wrapText="1"/>
    </xf>
    <xf numFmtId="0" fontId="13" fillId="2" borderId="6" xfId="0" applyFont="1" applyFill="1" applyBorder="1" applyAlignment="1">
      <alignment vertical="top" wrapText="1"/>
    </xf>
    <xf numFmtId="0" fontId="13" fillId="2" borderId="6" xfId="0" applyFont="1" applyFill="1" applyBorder="1" applyAlignment="1">
      <alignment horizontal="right" vertical="top" wrapText="1"/>
    </xf>
    <xf numFmtId="164" fontId="13" fillId="2" borderId="7" xfId="1" applyFont="1" applyFill="1" applyBorder="1" applyAlignment="1" applyProtection="1">
      <alignment vertical="top" wrapText="1"/>
    </xf>
    <xf numFmtId="0" fontId="13" fillId="2" borderId="5" xfId="0" applyFont="1" applyFill="1" applyBorder="1" applyAlignment="1">
      <alignment horizontal="left" vertical="top"/>
    </xf>
    <xf numFmtId="2" fontId="13" fillId="2" borderId="6" xfId="0" applyNumberFormat="1" applyFont="1" applyFill="1" applyBorder="1" applyAlignment="1">
      <alignment horizontal="right" vertical="top" wrapText="1"/>
    </xf>
    <xf numFmtId="164" fontId="13" fillId="2" borderId="7" xfId="1" applyFont="1" applyFill="1" applyBorder="1" applyAlignment="1" applyProtection="1">
      <alignment wrapText="1"/>
    </xf>
    <xf numFmtId="3" fontId="14" fillId="2" borderId="6" xfId="0" applyNumberFormat="1" applyFont="1" applyFill="1" applyBorder="1" applyAlignment="1">
      <alignment horizontal="right" vertical="top" wrapText="1"/>
    </xf>
    <xf numFmtId="0" fontId="13" fillId="2" borderId="11" xfId="0" applyFont="1" applyFill="1" applyBorder="1" applyAlignment="1">
      <alignment horizontal="left" vertical="top"/>
    </xf>
    <xf numFmtId="0" fontId="13" fillId="2" borderId="12" xfId="0" applyFont="1" applyFill="1" applyBorder="1" applyAlignment="1">
      <alignment vertical="top" wrapText="1"/>
    </xf>
    <xf numFmtId="0" fontId="14" fillId="2" borderId="12" xfId="0" applyFont="1" applyFill="1" applyBorder="1" applyAlignment="1">
      <alignment horizontal="right" vertical="top" wrapText="1"/>
    </xf>
    <xf numFmtId="164" fontId="13" fillId="2" borderId="13" xfId="1" applyFont="1" applyFill="1" applyBorder="1" applyAlignment="1" applyProtection="1">
      <alignment wrapText="1"/>
    </xf>
    <xf numFmtId="0" fontId="14" fillId="2" borderId="14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left" vertical="top"/>
    </xf>
    <xf numFmtId="0" fontId="13" fillId="2" borderId="2" xfId="0" applyFont="1" applyFill="1" applyBorder="1" applyAlignment="1">
      <alignment vertical="top" wrapText="1"/>
    </xf>
    <xf numFmtId="0" fontId="13" fillId="2" borderId="2" xfId="0" applyFont="1" applyFill="1" applyBorder="1" applyAlignment="1">
      <alignment horizontal="right" vertical="top" wrapText="1"/>
    </xf>
    <xf numFmtId="164" fontId="13" fillId="2" borderId="3" xfId="1" applyFont="1" applyFill="1" applyBorder="1" applyAlignment="1" applyProtection="1">
      <alignment wrapText="1"/>
    </xf>
    <xf numFmtId="165" fontId="13" fillId="2" borderId="12" xfId="0" applyNumberFormat="1" applyFont="1" applyFill="1" applyBorder="1" applyAlignment="1">
      <alignment horizontal="right" vertical="top" wrapText="1"/>
    </xf>
    <xf numFmtId="10" fontId="13" fillId="2" borderId="0" xfId="0" applyNumberFormat="1" applyFont="1" applyFill="1"/>
    <xf numFmtId="166" fontId="13" fillId="2" borderId="12" xfId="0" applyNumberFormat="1" applyFont="1" applyFill="1" applyBorder="1" applyAlignment="1">
      <alignment horizontal="right" vertical="top" wrapText="1"/>
    </xf>
    <xf numFmtId="0" fontId="13" fillId="2" borderId="15" xfId="0" applyFont="1" applyFill="1" applyBorder="1" applyAlignment="1">
      <alignment horizontal="center" vertical="top"/>
    </xf>
    <xf numFmtId="0" fontId="0" fillId="9" borderId="0" xfId="0" applyFill="1"/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6699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595959"/>
      <rgbColor rgb="FF969696"/>
      <rgbColor rgb="FF104AA2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r>
              <a:rPr lang="it-IT" sz="1400" b="0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Emission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Foglio1!$J$61:$J$61</c:f>
              <c:strCache>
                <c:ptCount val="1"/>
                <c:pt idx="0">
                  <c:v>dust</c:v>
                </c:pt>
              </c:strCache>
            </c:strRef>
          </c:tx>
          <c:spPr>
            <a:ln w="28440">
              <a:solidFill>
                <a:srgbClr val="1F497D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Foglio1!$K$60:$S$60</c:f>
              <c:strCache>
                <c:ptCount val="9"/>
                <c:pt idx="0">
                  <c:v>before painting</c:v>
                </c:pt>
                <c:pt idx="1">
                  <c:v>before painting</c:v>
                </c:pt>
                <c:pt idx="2">
                  <c:v>start of painting</c:v>
                </c:pt>
                <c:pt idx="3">
                  <c:v>painting</c:v>
                </c:pt>
                <c:pt idx="4">
                  <c:v>painting</c:v>
                </c:pt>
                <c:pt idx="5">
                  <c:v>painting</c:v>
                </c:pt>
                <c:pt idx="6">
                  <c:v>end of painting</c:v>
                </c:pt>
                <c:pt idx="7">
                  <c:v>drying</c:v>
                </c:pt>
                <c:pt idx="8">
                  <c:v>drying</c:v>
                </c:pt>
              </c:strCache>
            </c:strRef>
          </c:cat>
          <c:val>
            <c:numRef>
              <c:f>Foglio1!$K$61:$S$61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2.25</c:v>
                </c:pt>
                <c:pt idx="3" formatCode="0.00000">
                  <c:v>4.5</c:v>
                </c:pt>
                <c:pt idx="4" formatCode="0.00000">
                  <c:v>4.5</c:v>
                </c:pt>
                <c:pt idx="5" formatCode="0.00000">
                  <c:v>4.5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B8-457F-A22B-1581EB1A7048}"/>
            </c:ext>
          </c:extLst>
        </c:ser>
        <c:ser>
          <c:idx val="1"/>
          <c:order val="1"/>
          <c:tx>
            <c:strRef>
              <c:f>Foglio1!$J$62:$J$62</c:f>
              <c:strCache>
                <c:ptCount val="1"/>
                <c:pt idx="0">
                  <c:v>solvent</c:v>
                </c:pt>
              </c:strCache>
            </c:strRef>
          </c:tx>
          <c:spPr>
            <a:ln w="28440">
              <a:solidFill>
                <a:srgbClr val="FFC0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Foglio1!$K$60:$S$60</c:f>
              <c:strCache>
                <c:ptCount val="9"/>
                <c:pt idx="0">
                  <c:v>before painting</c:v>
                </c:pt>
                <c:pt idx="1">
                  <c:v>before painting</c:v>
                </c:pt>
                <c:pt idx="2">
                  <c:v>start of painting</c:v>
                </c:pt>
                <c:pt idx="3">
                  <c:v>painting</c:v>
                </c:pt>
                <c:pt idx="4">
                  <c:v>painting</c:v>
                </c:pt>
                <c:pt idx="5">
                  <c:v>painting</c:v>
                </c:pt>
                <c:pt idx="6">
                  <c:v>end of painting</c:v>
                </c:pt>
                <c:pt idx="7">
                  <c:v>drying</c:v>
                </c:pt>
                <c:pt idx="8">
                  <c:v>drying</c:v>
                </c:pt>
              </c:strCache>
            </c:strRef>
          </c:cat>
          <c:val>
            <c:numRef>
              <c:f>Foglio1!$K$62:$S$62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0.125</c:v>
                </c:pt>
                <c:pt idx="3">
                  <c:v>0.25</c:v>
                </c:pt>
                <c:pt idx="4" formatCode="0.00000">
                  <c:v>0.25</c:v>
                </c:pt>
                <c:pt idx="5" formatCode="0.00000">
                  <c:v>0.25</c:v>
                </c:pt>
                <c:pt idx="6">
                  <c:v>6.25E-2</c:v>
                </c:pt>
                <c:pt idx="7">
                  <c:v>6.25E-2</c:v>
                </c:pt>
                <c:pt idx="8">
                  <c:v>6.25E-2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B8-457F-A22B-1581EB1A7048}"/>
            </c:ext>
          </c:extLst>
        </c:ser>
        <c:ser>
          <c:idx val="2"/>
          <c:order val="2"/>
          <c:tx>
            <c:strRef>
              <c:f>Foglio1!$J$63:$J$63</c:f>
              <c:strCache>
                <c:ptCount val="1"/>
                <c:pt idx="0">
                  <c:v>maximum level</c:v>
                </c:pt>
              </c:strCache>
            </c:strRef>
          </c:tx>
          <c:spPr>
            <a:ln w="2844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Foglio1!$K$60:$S$60</c:f>
              <c:strCache>
                <c:ptCount val="9"/>
                <c:pt idx="0">
                  <c:v>before painting</c:v>
                </c:pt>
                <c:pt idx="1">
                  <c:v>before painting</c:v>
                </c:pt>
                <c:pt idx="2">
                  <c:v>start of painting</c:v>
                </c:pt>
                <c:pt idx="3">
                  <c:v>painting</c:v>
                </c:pt>
                <c:pt idx="4">
                  <c:v>painting</c:v>
                </c:pt>
                <c:pt idx="5">
                  <c:v>painting</c:v>
                </c:pt>
                <c:pt idx="6">
                  <c:v>end of painting</c:v>
                </c:pt>
                <c:pt idx="7">
                  <c:v>drying</c:v>
                </c:pt>
                <c:pt idx="8">
                  <c:v>drying</c:v>
                </c:pt>
              </c:strCache>
            </c:strRef>
          </c:cat>
          <c:val>
            <c:numRef>
              <c:f>Foglio1!$K$63:$S$63</c:f>
              <c:numCache>
                <c:formatCode>General</c:formatCode>
                <c:ptCount val="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B8-457F-A22B-1581EB1A7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49177633"/>
        <c:axId val="31750817"/>
      </c:lineChart>
      <c:catAx>
        <c:axId val="4917763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endParaRPr lang="it-IT"/>
          </a:p>
        </c:txPr>
        <c:crossAx val="31750817"/>
        <c:crosses val="autoZero"/>
        <c:auto val="1"/>
        <c:lblAlgn val="ctr"/>
        <c:lblOffset val="100"/>
        <c:noMultiLvlLbl val="1"/>
      </c:catAx>
      <c:valAx>
        <c:axId val="31750817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endParaRPr lang="it-IT"/>
          </a:p>
        </c:txPr>
        <c:crossAx val="49177633"/>
        <c:crosses val="autoZero"/>
        <c:crossBetween val="midCat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r>
              <a:rPr lang="it-IT" sz="1400" b="0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Ventilation ( n° of cycles)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Foglio1!$J$56:$J$56</c:f>
              <c:strCache>
                <c:ptCount val="1"/>
                <c:pt idx="0">
                  <c:v>minimum level</c:v>
                </c:pt>
              </c:strCache>
            </c:strRef>
          </c:tx>
          <c:spPr>
            <a:ln w="28440">
              <a:solidFill>
                <a:srgbClr val="92D05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Foglio1!$K$55:$S$55</c:f>
              <c:strCache>
                <c:ptCount val="9"/>
                <c:pt idx="0">
                  <c:v>before painting</c:v>
                </c:pt>
                <c:pt idx="1">
                  <c:v>before painting</c:v>
                </c:pt>
                <c:pt idx="2">
                  <c:v>start of painting</c:v>
                </c:pt>
                <c:pt idx="3">
                  <c:v>painting</c:v>
                </c:pt>
                <c:pt idx="4">
                  <c:v>painting</c:v>
                </c:pt>
                <c:pt idx="5">
                  <c:v>painting</c:v>
                </c:pt>
                <c:pt idx="6">
                  <c:v>end of painting</c:v>
                </c:pt>
                <c:pt idx="7">
                  <c:v>drying</c:v>
                </c:pt>
                <c:pt idx="8">
                  <c:v>drying</c:v>
                </c:pt>
              </c:strCache>
            </c:strRef>
          </c:cat>
          <c:val>
            <c:numRef>
              <c:f>Foglio1!$K$56:$S$56</c:f>
              <c:numCache>
                <c:formatCode>General</c:formatCode>
                <c:ptCount val="9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F9-4154-844C-FAE4DCFDA1DB}"/>
            </c:ext>
          </c:extLst>
        </c:ser>
        <c:ser>
          <c:idx val="1"/>
          <c:order val="1"/>
          <c:tx>
            <c:strRef>
              <c:f>Foglio1!$J$57:$J$57</c:f>
              <c:strCache>
                <c:ptCount val="1"/>
                <c:pt idx="0">
                  <c:v>cycles / hour</c:v>
                </c:pt>
              </c:strCache>
            </c:strRef>
          </c:tx>
          <c:spPr>
            <a:ln w="28440">
              <a:solidFill>
                <a:srgbClr val="1F497D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Foglio1!$K$55:$S$55</c:f>
              <c:strCache>
                <c:ptCount val="9"/>
                <c:pt idx="0">
                  <c:v>before painting</c:v>
                </c:pt>
                <c:pt idx="1">
                  <c:v>before painting</c:v>
                </c:pt>
                <c:pt idx="2">
                  <c:v>start of painting</c:v>
                </c:pt>
                <c:pt idx="3">
                  <c:v>painting</c:v>
                </c:pt>
                <c:pt idx="4">
                  <c:v>painting</c:v>
                </c:pt>
                <c:pt idx="5">
                  <c:v>painting</c:v>
                </c:pt>
                <c:pt idx="6">
                  <c:v>end of painting</c:v>
                </c:pt>
                <c:pt idx="7">
                  <c:v>drying</c:v>
                </c:pt>
                <c:pt idx="8">
                  <c:v>drying</c:v>
                </c:pt>
              </c:strCache>
            </c:strRef>
          </c:cat>
          <c:val>
            <c:numRef>
              <c:f>Foglio1!$K$57:$S$57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4.2651718254935407</c:v>
                </c:pt>
                <c:pt idx="3" formatCode="0.00">
                  <c:v>8.5303436509870814</c:v>
                </c:pt>
                <c:pt idx="4" formatCode="0.00">
                  <c:v>8.5303436509870814</c:v>
                </c:pt>
                <c:pt idx="5" formatCode="0.00">
                  <c:v>8.5303436509870814</c:v>
                </c:pt>
                <c:pt idx="6" formatCode="0.00">
                  <c:v>8.5303436509870814</c:v>
                </c:pt>
                <c:pt idx="7" formatCode="0.00">
                  <c:v>8.5303436509870814</c:v>
                </c:pt>
                <c:pt idx="8" formatCode="0.00">
                  <c:v>8.5303436509870814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F9-4154-844C-FAE4DCFDA1DB}"/>
            </c:ext>
          </c:extLst>
        </c:ser>
        <c:ser>
          <c:idx val="2"/>
          <c:order val="2"/>
          <c:tx>
            <c:strRef>
              <c:f>Foglio1!$J$58:$J$58</c:f>
              <c:strCache>
                <c:ptCount val="1"/>
                <c:pt idx="0">
                  <c:v>maximum level</c:v>
                </c:pt>
              </c:strCache>
            </c:strRef>
          </c:tx>
          <c:spPr>
            <a:ln w="2844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Foglio1!$K$55:$S$55</c:f>
              <c:strCache>
                <c:ptCount val="9"/>
                <c:pt idx="0">
                  <c:v>before painting</c:v>
                </c:pt>
                <c:pt idx="1">
                  <c:v>before painting</c:v>
                </c:pt>
                <c:pt idx="2">
                  <c:v>start of painting</c:v>
                </c:pt>
                <c:pt idx="3">
                  <c:v>painting</c:v>
                </c:pt>
                <c:pt idx="4">
                  <c:v>painting</c:v>
                </c:pt>
                <c:pt idx="5">
                  <c:v>painting</c:v>
                </c:pt>
                <c:pt idx="6">
                  <c:v>end of painting</c:v>
                </c:pt>
                <c:pt idx="7">
                  <c:v>drying</c:v>
                </c:pt>
                <c:pt idx="8">
                  <c:v>drying</c:v>
                </c:pt>
              </c:strCache>
            </c:strRef>
          </c:cat>
          <c:val>
            <c:numRef>
              <c:f>Foglio1!$K$58:$S$58</c:f>
              <c:numCache>
                <c:formatCode>General</c:formatCode>
                <c:ptCount val="9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F9-4154-844C-FAE4DCFDA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17317575"/>
        <c:axId val="24874738"/>
      </c:lineChart>
      <c:catAx>
        <c:axId val="17317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endParaRPr lang="it-IT"/>
          </a:p>
        </c:txPr>
        <c:crossAx val="24874738"/>
        <c:crosses val="autoZero"/>
        <c:auto val="1"/>
        <c:lblAlgn val="ctr"/>
        <c:lblOffset val="100"/>
        <c:noMultiLvlLbl val="1"/>
      </c:catAx>
      <c:valAx>
        <c:axId val="24874738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endParaRPr lang="it-IT"/>
          </a:p>
        </c:txPr>
        <c:crossAx val="17317575"/>
        <c:crosses val="autoZero"/>
        <c:crossBetween val="midCat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r>
              <a:rPr lang="it-IT" sz="1400" b="0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Air speed in the booth</a:t>
            </a:r>
          </a:p>
        </c:rich>
      </c:tx>
      <c:layout>
        <c:manualLayout>
          <c:xMode val="edge"/>
          <c:yMode val="edge"/>
          <c:x val="0.217042699981354"/>
          <c:y val="1.84716222255324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640126794704"/>
          <c:y val="0.176374199314762"/>
          <c:w val="0.85931381689353004"/>
          <c:h val="0.36749590347087702"/>
        </c:manualLayout>
      </c:layout>
      <c:lineChart>
        <c:grouping val="standard"/>
        <c:varyColors val="1"/>
        <c:ser>
          <c:idx val="0"/>
          <c:order val="0"/>
          <c:tx>
            <c:strRef>
              <c:f>Foglio1!$J$66:$J$66</c:f>
              <c:strCache>
                <c:ptCount val="1"/>
                <c:pt idx="0">
                  <c:v>minimum level</c:v>
                </c:pt>
              </c:strCache>
            </c:strRef>
          </c:tx>
          <c:spPr>
            <a:ln w="28440">
              <a:solidFill>
                <a:srgbClr val="92D05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Foglio1!$K$65:$S$65</c:f>
              <c:strCache>
                <c:ptCount val="9"/>
                <c:pt idx="0">
                  <c:v>before painting</c:v>
                </c:pt>
                <c:pt idx="1">
                  <c:v>before painting</c:v>
                </c:pt>
                <c:pt idx="2">
                  <c:v>start of painting</c:v>
                </c:pt>
                <c:pt idx="3">
                  <c:v>painting</c:v>
                </c:pt>
                <c:pt idx="4">
                  <c:v>painting</c:v>
                </c:pt>
                <c:pt idx="5">
                  <c:v>painting</c:v>
                </c:pt>
                <c:pt idx="6">
                  <c:v>end of painting</c:v>
                </c:pt>
                <c:pt idx="7">
                  <c:v>drying</c:v>
                </c:pt>
                <c:pt idx="8">
                  <c:v>drying</c:v>
                </c:pt>
              </c:strCache>
            </c:strRef>
          </c:cat>
          <c:val>
            <c:numRef>
              <c:f>Foglio1!$K$66:$S$66</c:f>
              <c:numCache>
                <c:formatCode>General</c:formatCode>
                <c:ptCount val="9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54-4227-915C-4B0244FA1086}"/>
            </c:ext>
          </c:extLst>
        </c:ser>
        <c:ser>
          <c:idx val="1"/>
          <c:order val="1"/>
          <c:tx>
            <c:strRef>
              <c:f>Foglio1!$J$67:$J$67</c:f>
              <c:strCache>
                <c:ptCount val="1"/>
                <c:pt idx="0">
                  <c:v>speed</c:v>
                </c:pt>
              </c:strCache>
            </c:strRef>
          </c:tx>
          <c:spPr>
            <a:ln w="28440">
              <a:solidFill>
                <a:srgbClr val="1F497D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Foglio1!$K$65:$S$65</c:f>
              <c:strCache>
                <c:ptCount val="9"/>
                <c:pt idx="0">
                  <c:v>before painting</c:v>
                </c:pt>
                <c:pt idx="1">
                  <c:v>before painting</c:v>
                </c:pt>
                <c:pt idx="2">
                  <c:v>start of painting</c:v>
                </c:pt>
                <c:pt idx="3">
                  <c:v>painting</c:v>
                </c:pt>
                <c:pt idx="4">
                  <c:v>painting</c:v>
                </c:pt>
                <c:pt idx="5">
                  <c:v>painting</c:v>
                </c:pt>
                <c:pt idx="6">
                  <c:v>end of painting</c:v>
                </c:pt>
                <c:pt idx="7">
                  <c:v>drying</c:v>
                </c:pt>
                <c:pt idx="8">
                  <c:v>drying</c:v>
                </c:pt>
              </c:strCache>
            </c:strRef>
          </c:cat>
          <c:val>
            <c:numRef>
              <c:f>Foglio1!$K$67:$S$67</c:f>
              <c:numCache>
                <c:formatCode>0.00</c:formatCode>
                <c:ptCount val="9"/>
                <c:pt idx="0">
                  <c:v>0.2</c:v>
                </c:pt>
                <c:pt idx="1">
                  <c:v>0.2</c:v>
                </c:pt>
                <c:pt idx="2">
                  <c:v>0.22909507445589922</c:v>
                </c:pt>
                <c:pt idx="3">
                  <c:v>0.22909507445589922</c:v>
                </c:pt>
                <c:pt idx="4">
                  <c:v>0.22909507445589922</c:v>
                </c:pt>
                <c:pt idx="5">
                  <c:v>0.22909507445589922</c:v>
                </c:pt>
                <c:pt idx="6">
                  <c:v>0.22909507445589922</c:v>
                </c:pt>
                <c:pt idx="7">
                  <c:v>0.22909507445589922</c:v>
                </c:pt>
                <c:pt idx="8">
                  <c:v>0.22909507445589922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54-4227-915C-4B0244FA1086}"/>
            </c:ext>
          </c:extLst>
        </c:ser>
        <c:ser>
          <c:idx val="2"/>
          <c:order val="2"/>
          <c:tx>
            <c:strRef>
              <c:f>Foglio1!$J$68:$J$68</c:f>
              <c:strCache>
                <c:ptCount val="1"/>
                <c:pt idx="0">
                  <c:v>maximum level</c:v>
                </c:pt>
              </c:strCache>
            </c:strRef>
          </c:tx>
          <c:spPr>
            <a:ln w="2844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Foglio1!$K$65:$S$65</c:f>
              <c:strCache>
                <c:ptCount val="9"/>
                <c:pt idx="0">
                  <c:v>before painting</c:v>
                </c:pt>
                <c:pt idx="1">
                  <c:v>before painting</c:v>
                </c:pt>
                <c:pt idx="2">
                  <c:v>start of painting</c:v>
                </c:pt>
                <c:pt idx="3">
                  <c:v>painting</c:v>
                </c:pt>
                <c:pt idx="4">
                  <c:v>painting</c:v>
                </c:pt>
                <c:pt idx="5">
                  <c:v>painting</c:v>
                </c:pt>
                <c:pt idx="6">
                  <c:v>end of painting</c:v>
                </c:pt>
                <c:pt idx="7">
                  <c:v>drying</c:v>
                </c:pt>
                <c:pt idx="8">
                  <c:v>drying</c:v>
                </c:pt>
              </c:strCache>
            </c:strRef>
          </c:cat>
          <c:val>
            <c:numRef>
              <c:f>Foglio1!$K$68:$S$68</c:f>
              <c:numCache>
                <c:formatCode>General</c:formatCode>
                <c:ptCount val="9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54-4227-915C-4B0244FA1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30925077"/>
        <c:axId val="59082950"/>
      </c:lineChart>
      <c:catAx>
        <c:axId val="3092507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endParaRPr lang="it-IT"/>
          </a:p>
        </c:txPr>
        <c:crossAx val="59082950"/>
        <c:crosses val="autoZero"/>
        <c:auto val="1"/>
        <c:lblAlgn val="ctr"/>
        <c:lblOffset val="100"/>
        <c:noMultiLvlLbl val="1"/>
      </c:catAx>
      <c:valAx>
        <c:axId val="59082950"/>
        <c:scaling>
          <c:orientation val="minMax"/>
          <c:min val="0.2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endParaRPr lang="it-IT"/>
          </a:p>
        </c:txPr>
        <c:crossAx val="30925077"/>
        <c:crosses val="autoZero"/>
        <c:crossBetween val="midCat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Filtration</a:t>
            </a:r>
            <a:r>
              <a:rPr lang="it-IT" baseline="0"/>
              <a:t> Speed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Foglio1!$J$70</c:f>
              <c:strCache>
                <c:ptCount val="1"/>
                <c:pt idx="0">
                  <c:v>limite minimo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Foglio1!$K$69:$S$69</c:f>
              <c:strCache>
                <c:ptCount val="9"/>
                <c:pt idx="0">
                  <c:v>before painting</c:v>
                </c:pt>
                <c:pt idx="1">
                  <c:v>before painting</c:v>
                </c:pt>
                <c:pt idx="2">
                  <c:v>start of painting</c:v>
                </c:pt>
                <c:pt idx="3">
                  <c:v>painting</c:v>
                </c:pt>
                <c:pt idx="4">
                  <c:v>painting</c:v>
                </c:pt>
                <c:pt idx="5">
                  <c:v>painting</c:v>
                </c:pt>
                <c:pt idx="6">
                  <c:v>end of painting</c:v>
                </c:pt>
                <c:pt idx="7">
                  <c:v>drying</c:v>
                </c:pt>
                <c:pt idx="8">
                  <c:v>drying</c:v>
                </c:pt>
              </c:strCache>
            </c:strRef>
          </c:cat>
          <c:val>
            <c:numRef>
              <c:f>Foglio1!$K$70:$S$70</c:f>
              <c:numCache>
                <c:formatCode>General</c:formatCode>
                <c:ptCount val="9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6A-41D0-9B63-9148C00B5718}"/>
            </c:ext>
          </c:extLst>
        </c:ser>
        <c:ser>
          <c:idx val="1"/>
          <c:order val="1"/>
          <c:tx>
            <c:strRef>
              <c:f>Foglio1!$J$71</c:f>
              <c:strCache>
                <c:ptCount val="1"/>
                <c:pt idx="0">
                  <c:v>filtr. Speed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Foglio1!$K$69:$S$69</c:f>
              <c:strCache>
                <c:ptCount val="9"/>
                <c:pt idx="0">
                  <c:v>before painting</c:v>
                </c:pt>
                <c:pt idx="1">
                  <c:v>before painting</c:v>
                </c:pt>
                <c:pt idx="2">
                  <c:v>start of painting</c:v>
                </c:pt>
                <c:pt idx="3">
                  <c:v>painting</c:v>
                </c:pt>
                <c:pt idx="4">
                  <c:v>painting</c:v>
                </c:pt>
                <c:pt idx="5">
                  <c:v>painting</c:v>
                </c:pt>
                <c:pt idx="6">
                  <c:v>end of painting</c:v>
                </c:pt>
                <c:pt idx="7">
                  <c:v>drying</c:v>
                </c:pt>
                <c:pt idx="8">
                  <c:v>drying</c:v>
                </c:pt>
              </c:strCache>
            </c:strRef>
          </c:cat>
          <c:val>
            <c:numRef>
              <c:f>Foglio1!$K$71:$S$71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0.11337868480725624</c:v>
                </c:pt>
                <c:pt idx="3">
                  <c:v>0.11337868480725624</c:v>
                </c:pt>
                <c:pt idx="4">
                  <c:v>0.11337868480725624</c:v>
                </c:pt>
                <c:pt idx="5">
                  <c:v>0.11337868480725624</c:v>
                </c:pt>
                <c:pt idx="6">
                  <c:v>0.11337868480725624</c:v>
                </c:pt>
                <c:pt idx="7">
                  <c:v>0.11337868480725624</c:v>
                </c:pt>
                <c:pt idx="8">
                  <c:v>0.11337868480725624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6A-41D0-9B63-9148C00B5718}"/>
            </c:ext>
          </c:extLst>
        </c:ser>
        <c:ser>
          <c:idx val="2"/>
          <c:order val="2"/>
          <c:tx>
            <c:strRef>
              <c:f>Foglio1!$J$72</c:f>
              <c:strCache>
                <c:ptCount val="1"/>
                <c:pt idx="0">
                  <c:v>maximum level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Foglio1!$K$69:$S$69</c:f>
              <c:strCache>
                <c:ptCount val="9"/>
                <c:pt idx="0">
                  <c:v>before painting</c:v>
                </c:pt>
                <c:pt idx="1">
                  <c:v>before painting</c:v>
                </c:pt>
                <c:pt idx="2">
                  <c:v>start of painting</c:v>
                </c:pt>
                <c:pt idx="3">
                  <c:v>painting</c:v>
                </c:pt>
                <c:pt idx="4">
                  <c:v>painting</c:v>
                </c:pt>
                <c:pt idx="5">
                  <c:v>painting</c:v>
                </c:pt>
                <c:pt idx="6">
                  <c:v>end of painting</c:v>
                </c:pt>
                <c:pt idx="7">
                  <c:v>drying</c:v>
                </c:pt>
                <c:pt idx="8">
                  <c:v>drying</c:v>
                </c:pt>
              </c:strCache>
            </c:strRef>
          </c:cat>
          <c:val>
            <c:numRef>
              <c:f>Foglio1!$K$72:$S$72</c:f>
              <c:numCache>
                <c:formatCode>General</c:formatCode>
                <c:ptCount val="9"/>
                <c:pt idx="0">
                  <c:v>0.45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6A-41D0-9B63-9148C00B5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1047848"/>
        <c:axId val="561045552"/>
      </c:lineChart>
      <c:catAx>
        <c:axId val="561047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61045552"/>
        <c:crosses val="autoZero"/>
        <c:auto val="1"/>
        <c:lblAlgn val="ctr"/>
        <c:lblOffset val="100"/>
        <c:noMultiLvlLbl val="0"/>
      </c:catAx>
      <c:valAx>
        <c:axId val="561045552"/>
        <c:scaling>
          <c:orientation val="minMax"/>
          <c:max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6104784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78921</xdr:colOff>
      <xdr:row>10</xdr:row>
      <xdr:rowOff>124832</xdr:rowOff>
    </xdr:from>
    <xdr:to>
      <xdr:col>13</xdr:col>
      <xdr:colOff>7645</xdr:colOff>
      <xdr:row>22</xdr:row>
      <xdr:rowOff>5897</xdr:rowOff>
    </xdr:to>
    <xdr:graphicFrame macro="">
      <xdr:nvGraphicFramePr>
        <xdr:cNvPr id="2" name="Grafico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18</xdr:col>
      <xdr:colOff>277239</xdr:colOff>
      <xdr:row>0</xdr:row>
      <xdr:rowOff>253486</xdr:rowOff>
    </xdr:from>
    <xdr:to>
      <xdr:col>25</xdr:col>
      <xdr:colOff>240370</xdr:colOff>
      <xdr:row>10</xdr:row>
      <xdr:rowOff>23198</xdr:rowOff>
    </xdr:to>
    <xdr:graphicFrame macro="">
      <xdr:nvGraphicFramePr>
        <xdr:cNvPr id="3" name="Grafico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133308</xdr:colOff>
      <xdr:row>10</xdr:row>
      <xdr:rowOff>127173</xdr:rowOff>
    </xdr:from>
    <xdr:to>
      <xdr:col>18</xdr:col>
      <xdr:colOff>37172</xdr:colOff>
      <xdr:row>22</xdr:row>
      <xdr:rowOff>7235</xdr:rowOff>
    </xdr:to>
    <xdr:graphicFrame macro="">
      <xdr:nvGraphicFramePr>
        <xdr:cNvPr id="4" name="Grafico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30787</xdr:colOff>
      <xdr:row>1</xdr:row>
      <xdr:rowOff>30789</xdr:rowOff>
    </xdr:from>
    <xdr:to>
      <xdr:col>9</xdr:col>
      <xdr:colOff>575329</xdr:colOff>
      <xdr:row>2</xdr:row>
      <xdr:rowOff>7697</xdr:rowOff>
    </xdr:to>
    <xdr:pic>
      <xdr:nvPicPr>
        <xdr:cNvPr id="6" name="Immagin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638848" y="269395"/>
          <a:ext cx="549160" cy="284787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18</xdr:col>
      <xdr:colOff>278016</xdr:colOff>
      <xdr:row>10</xdr:row>
      <xdr:rowOff>113913</xdr:rowOff>
    </xdr:from>
    <xdr:to>
      <xdr:col>25</xdr:col>
      <xdr:colOff>242812</xdr:colOff>
      <xdr:row>21</xdr:row>
      <xdr:rowOff>185680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C4DD76B-A697-40F3-A8CE-FA1CBC4501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78"/>
  <sheetViews>
    <sheetView tabSelected="1" topLeftCell="J1" zoomScale="90" zoomScaleNormal="90" workbookViewId="0">
      <selection activeCell="P10" sqref="P10"/>
    </sheetView>
  </sheetViews>
  <sheetFormatPr defaultRowHeight="14.4" x14ac:dyDescent="0.3"/>
  <cols>
    <col min="1" max="5" width="8.88671875" style="10" hidden="1" customWidth="1"/>
    <col min="6" max="6" width="8.88671875" style="21" hidden="1" customWidth="1"/>
    <col min="7" max="9" width="8.88671875" style="10" hidden="1" customWidth="1"/>
    <col min="10" max="10" width="14.21875" style="111" bestFit="1" customWidth="1"/>
    <col min="11" max="11" width="19.88671875" style="111" bestFit="1" customWidth="1"/>
    <col min="12" max="12" width="14.21875" style="111" bestFit="1" customWidth="1"/>
    <col min="13" max="13" width="16.33203125" style="111"/>
    <col min="14" max="14" width="11.109375" style="111"/>
    <col min="15" max="15" width="8.21875" style="111" bestFit="1" customWidth="1"/>
    <col min="16" max="16" width="16.44140625" style="111" customWidth="1"/>
    <col min="17" max="17" width="18.44140625" style="111"/>
    <col min="18" max="18" width="11.44140625" style="111"/>
    <col min="19" max="29" width="9.21875" style="111"/>
    <col min="30" max="1025" width="9.21875" style="10"/>
    <col min="1026" max="16384" width="8.88671875" style="9"/>
  </cols>
  <sheetData>
    <row r="1" spans="1:1025" s="11" customFormat="1" ht="42.6" customHeight="1" thickBot="1" x14ac:dyDescent="0.35">
      <c r="J1" s="31"/>
      <c r="K1" s="31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</row>
    <row r="2" spans="1:1025" ht="24" customHeight="1" x14ac:dyDescent="0.3">
      <c r="A2" s="83" t="s">
        <v>0</v>
      </c>
      <c r="B2" s="83"/>
      <c r="C2" s="83"/>
      <c r="D2" s="83"/>
      <c r="E2" s="23" t="s">
        <v>1</v>
      </c>
      <c r="F2" s="84">
        <f>+P2</f>
        <v>20</v>
      </c>
      <c r="G2" s="84"/>
      <c r="H2" s="24" t="s">
        <v>2</v>
      </c>
      <c r="I2" s="9"/>
      <c r="J2" s="85"/>
      <c r="K2" s="85"/>
      <c r="L2" s="85"/>
      <c r="M2" s="80" t="s">
        <v>115</v>
      </c>
      <c r="N2" s="80"/>
      <c r="O2" s="80"/>
      <c r="P2" s="44">
        <v>20</v>
      </c>
      <c r="Q2" s="45" t="s">
        <v>3</v>
      </c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</row>
    <row r="3" spans="1:1025" x14ac:dyDescent="0.3">
      <c r="A3" s="78" t="s">
        <v>4</v>
      </c>
      <c r="B3" s="78"/>
      <c r="C3" s="78"/>
      <c r="D3" s="78"/>
      <c r="E3" s="25" t="s">
        <v>5</v>
      </c>
      <c r="F3" s="79">
        <f>+P3</f>
        <v>7.5</v>
      </c>
      <c r="G3" s="79"/>
      <c r="H3" s="26" t="s">
        <v>2</v>
      </c>
      <c r="I3" s="9"/>
      <c r="J3" s="85"/>
      <c r="K3" s="85"/>
      <c r="L3" s="85"/>
      <c r="M3" s="80" t="s">
        <v>116</v>
      </c>
      <c r="N3" s="80"/>
      <c r="O3" s="80"/>
      <c r="P3" s="44">
        <v>7.5</v>
      </c>
      <c r="Q3" s="45" t="s">
        <v>3</v>
      </c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</row>
    <row r="4" spans="1:1025" x14ac:dyDescent="0.3">
      <c r="A4" s="78" t="s">
        <v>6</v>
      </c>
      <c r="B4" s="78"/>
      <c r="C4" s="78"/>
      <c r="D4" s="78"/>
      <c r="E4" s="25" t="s">
        <v>7</v>
      </c>
      <c r="F4" s="79">
        <f>+P4</f>
        <v>7.7</v>
      </c>
      <c r="G4" s="79"/>
      <c r="H4" s="26" t="s">
        <v>2</v>
      </c>
      <c r="I4" s="9"/>
      <c r="J4" s="85"/>
      <c r="K4" s="85"/>
      <c r="L4" s="85"/>
      <c r="M4" s="80" t="s">
        <v>117</v>
      </c>
      <c r="N4" s="80"/>
      <c r="O4" s="80"/>
      <c r="P4" s="46">
        <v>7.7</v>
      </c>
      <c r="Q4" s="45" t="s">
        <v>3</v>
      </c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</row>
    <row r="5" spans="1:1025" x14ac:dyDescent="0.3">
      <c r="A5" s="78" t="s">
        <v>8</v>
      </c>
      <c r="B5" s="78"/>
      <c r="C5" s="78"/>
      <c r="D5" s="78"/>
      <c r="E5" s="25" t="s">
        <v>9</v>
      </c>
      <c r="F5" s="79">
        <f>+P5</f>
        <v>9.6999999999999993</v>
      </c>
      <c r="G5" s="79"/>
      <c r="H5" s="26" t="s">
        <v>2</v>
      </c>
      <c r="I5" s="9"/>
      <c r="J5" s="85"/>
      <c r="K5" s="85"/>
      <c r="L5" s="85"/>
      <c r="M5" s="80" t="s">
        <v>118</v>
      </c>
      <c r="N5" s="80"/>
      <c r="O5" s="80"/>
      <c r="P5" s="44">
        <v>9.6999999999999993</v>
      </c>
      <c r="Q5" s="45" t="s">
        <v>3</v>
      </c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</row>
    <row r="6" spans="1:1025" x14ac:dyDescent="0.3">
      <c r="A6" s="78" t="s">
        <v>10</v>
      </c>
      <c r="B6" s="78"/>
      <c r="C6" s="78"/>
      <c r="D6" s="78"/>
      <c r="E6" s="25" t="s">
        <v>11</v>
      </c>
      <c r="F6" s="82">
        <f>+(F4+F5)/2</f>
        <v>8.6999999999999993</v>
      </c>
      <c r="G6" s="82"/>
      <c r="H6" s="26" t="s">
        <v>2</v>
      </c>
      <c r="I6" s="9"/>
      <c r="J6" s="85"/>
      <c r="K6" s="85"/>
      <c r="L6" s="85"/>
      <c r="M6" s="80" t="s">
        <v>119</v>
      </c>
      <c r="N6" s="80"/>
      <c r="O6" s="80"/>
      <c r="P6" s="44">
        <v>18</v>
      </c>
      <c r="Q6" s="45" t="s">
        <v>3</v>
      </c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  <c r="VZ6" s="9"/>
      <c r="WA6" s="9"/>
      <c r="WB6" s="9"/>
      <c r="WC6" s="9"/>
      <c r="WD6" s="9"/>
      <c r="WE6" s="9"/>
      <c r="WF6" s="9"/>
      <c r="WG6" s="9"/>
      <c r="WH6" s="9"/>
      <c r="WI6" s="9"/>
      <c r="WJ6" s="9"/>
      <c r="WK6" s="9"/>
      <c r="WL6" s="9"/>
      <c r="WM6" s="9"/>
      <c r="WN6" s="9"/>
      <c r="WO6" s="9"/>
      <c r="WP6" s="9"/>
      <c r="WQ6" s="9"/>
      <c r="WR6" s="9"/>
      <c r="WS6" s="9"/>
      <c r="WT6" s="9"/>
      <c r="WU6" s="9"/>
      <c r="WV6" s="9"/>
      <c r="WW6" s="9"/>
      <c r="WX6" s="9"/>
      <c r="WY6" s="9"/>
      <c r="WZ6" s="9"/>
      <c r="XA6" s="9"/>
      <c r="XB6" s="9"/>
      <c r="XC6" s="9"/>
      <c r="XD6" s="9"/>
      <c r="XE6" s="9"/>
      <c r="XF6" s="9"/>
      <c r="XG6" s="9"/>
      <c r="XH6" s="9"/>
      <c r="XI6" s="9"/>
      <c r="XJ6" s="9"/>
      <c r="XK6" s="9"/>
      <c r="XL6" s="9"/>
      <c r="XM6" s="9"/>
      <c r="XN6" s="9"/>
      <c r="XO6" s="9"/>
      <c r="XP6" s="9"/>
      <c r="XQ6" s="9"/>
      <c r="XR6" s="9"/>
      <c r="XS6" s="9"/>
      <c r="XT6" s="9"/>
      <c r="XU6" s="9"/>
      <c r="XV6" s="9"/>
      <c r="XW6" s="9"/>
      <c r="XX6" s="9"/>
      <c r="XY6" s="9"/>
      <c r="XZ6" s="9"/>
      <c r="YA6" s="9"/>
      <c r="YB6" s="9"/>
      <c r="YC6" s="9"/>
      <c r="YD6" s="9"/>
      <c r="YE6" s="9"/>
      <c r="YF6" s="9"/>
      <c r="YG6" s="9"/>
      <c r="YH6" s="9"/>
      <c r="YI6" s="9"/>
      <c r="YJ6" s="9"/>
      <c r="YK6" s="9"/>
      <c r="YL6" s="9"/>
      <c r="YM6" s="9"/>
      <c r="YN6" s="9"/>
      <c r="YO6" s="9"/>
      <c r="YP6" s="9"/>
      <c r="YQ6" s="9"/>
      <c r="YR6" s="9"/>
      <c r="YS6" s="9"/>
      <c r="YT6" s="9"/>
      <c r="YU6" s="9"/>
      <c r="YV6" s="9"/>
      <c r="YW6" s="9"/>
      <c r="YX6" s="9"/>
      <c r="YY6" s="9"/>
      <c r="YZ6" s="9"/>
      <c r="ZA6" s="9"/>
      <c r="ZB6" s="9"/>
      <c r="ZC6" s="9"/>
      <c r="ZD6" s="9"/>
      <c r="ZE6" s="9"/>
      <c r="ZF6" s="9"/>
      <c r="ZG6" s="9"/>
      <c r="ZH6" s="9"/>
      <c r="ZI6" s="9"/>
      <c r="ZJ6" s="9"/>
      <c r="ZK6" s="9"/>
      <c r="ZL6" s="9"/>
      <c r="ZM6" s="9"/>
      <c r="ZN6" s="9"/>
      <c r="ZO6" s="9"/>
      <c r="ZP6" s="9"/>
      <c r="ZQ6" s="9"/>
      <c r="ZR6" s="9"/>
      <c r="ZS6" s="9"/>
      <c r="ZT6" s="9"/>
      <c r="ZU6" s="9"/>
      <c r="ZV6" s="9"/>
      <c r="ZW6" s="9"/>
      <c r="ZX6" s="9"/>
      <c r="ZY6" s="9"/>
      <c r="ZZ6" s="9"/>
      <c r="AAA6" s="9"/>
      <c r="AAB6" s="9"/>
      <c r="AAC6" s="9"/>
      <c r="AAD6" s="9"/>
      <c r="AAE6" s="9"/>
      <c r="AAF6" s="9"/>
      <c r="AAG6" s="9"/>
      <c r="AAH6" s="9"/>
      <c r="AAI6" s="9"/>
      <c r="AAJ6" s="9"/>
      <c r="AAK6" s="9"/>
      <c r="AAL6" s="9"/>
      <c r="AAM6" s="9"/>
      <c r="AAN6" s="9"/>
      <c r="AAO6" s="9"/>
      <c r="AAP6" s="9"/>
      <c r="AAQ6" s="9"/>
      <c r="AAR6" s="9"/>
      <c r="AAS6" s="9"/>
      <c r="AAT6" s="9"/>
      <c r="AAU6" s="9"/>
      <c r="AAV6" s="9"/>
      <c r="AAW6" s="9"/>
      <c r="AAX6" s="9"/>
      <c r="AAY6" s="9"/>
      <c r="AAZ6" s="9"/>
      <c r="ABA6" s="9"/>
      <c r="ABB6" s="9"/>
      <c r="ABC6" s="9"/>
      <c r="ABD6" s="9"/>
      <c r="ABE6" s="9"/>
      <c r="ABF6" s="9"/>
      <c r="ABG6" s="9"/>
      <c r="ABH6" s="9"/>
      <c r="ABI6" s="9"/>
      <c r="ABJ6" s="9"/>
      <c r="ABK6" s="9"/>
      <c r="ABL6" s="9"/>
      <c r="ABM6" s="9"/>
      <c r="ABN6" s="9"/>
      <c r="ABO6" s="9"/>
      <c r="ABP6" s="9"/>
      <c r="ABQ6" s="9"/>
      <c r="ABR6" s="9"/>
      <c r="ABS6" s="9"/>
      <c r="ABT6" s="9"/>
      <c r="ABU6" s="9"/>
      <c r="ABV6" s="9"/>
      <c r="ABW6" s="9"/>
      <c r="ABX6" s="9"/>
      <c r="ABY6" s="9"/>
      <c r="ABZ6" s="9"/>
      <c r="ACA6" s="9"/>
      <c r="ACB6" s="9"/>
      <c r="ACC6" s="9"/>
      <c r="ACD6" s="9"/>
      <c r="ACE6" s="9"/>
      <c r="ACF6" s="9"/>
      <c r="ACG6" s="9"/>
      <c r="ACH6" s="9"/>
      <c r="ACI6" s="9"/>
      <c r="ACJ6" s="9"/>
      <c r="ACK6" s="9"/>
      <c r="ACL6" s="9"/>
      <c r="ACM6" s="9"/>
      <c r="ACN6" s="9"/>
      <c r="ACO6" s="9"/>
      <c r="ACP6" s="9"/>
      <c r="ACQ6" s="9"/>
      <c r="ACR6" s="9"/>
      <c r="ACS6" s="9"/>
      <c r="ACT6" s="9"/>
      <c r="ACU6" s="9"/>
      <c r="ACV6" s="9"/>
      <c r="ACW6" s="9"/>
      <c r="ACX6" s="9"/>
      <c r="ACY6" s="9"/>
      <c r="ACZ6" s="9"/>
      <c r="ADA6" s="9"/>
      <c r="ADB6" s="9"/>
      <c r="ADC6" s="9"/>
      <c r="ADD6" s="9"/>
      <c r="ADE6" s="9"/>
      <c r="ADF6" s="9"/>
      <c r="ADG6" s="9"/>
      <c r="ADH6" s="9"/>
      <c r="ADI6" s="9"/>
      <c r="ADJ6" s="9"/>
      <c r="ADK6" s="9"/>
      <c r="ADL6" s="9"/>
      <c r="ADM6" s="9"/>
      <c r="ADN6" s="9"/>
      <c r="ADO6" s="9"/>
      <c r="ADP6" s="9"/>
      <c r="ADQ6" s="9"/>
      <c r="ADR6" s="9"/>
      <c r="ADS6" s="9"/>
      <c r="ADT6" s="9"/>
      <c r="ADU6" s="9"/>
      <c r="ADV6" s="9"/>
      <c r="ADW6" s="9"/>
      <c r="ADX6" s="9"/>
      <c r="ADY6" s="9"/>
      <c r="ADZ6" s="9"/>
      <c r="AEA6" s="9"/>
      <c r="AEB6" s="9"/>
      <c r="AEC6" s="9"/>
      <c r="AED6" s="9"/>
      <c r="AEE6" s="9"/>
      <c r="AEF6" s="9"/>
      <c r="AEG6" s="9"/>
      <c r="AEH6" s="9"/>
      <c r="AEI6" s="9"/>
      <c r="AEJ6" s="9"/>
      <c r="AEK6" s="9"/>
      <c r="AEL6" s="9"/>
      <c r="AEM6" s="9"/>
      <c r="AEN6" s="9"/>
      <c r="AEO6" s="9"/>
      <c r="AEP6" s="9"/>
      <c r="AEQ6" s="9"/>
      <c r="AER6" s="9"/>
      <c r="AES6" s="9"/>
      <c r="AET6" s="9"/>
      <c r="AEU6" s="9"/>
      <c r="AEV6" s="9"/>
      <c r="AEW6" s="9"/>
      <c r="AEX6" s="9"/>
      <c r="AEY6" s="9"/>
      <c r="AEZ6" s="9"/>
      <c r="AFA6" s="9"/>
      <c r="AFB6" s="9"/>
      <c r="AFC6" s="9"/>
      <c r="AFD6" s="9"/>
      <c r="AFE6" s="9"/>
      <c r="AFF6" s="9"/>
      <c r="AFG6" s="9"/>
      <c r="AFH6" s="9"/>
      <c r="AFI6" s="9"/>
      <c r="AFJ6" s="9"/>
      <c r="AFK6" s="9"/>
      <c r="AFL6" s="9"/>
      <c r="AFM6" s="9"/>
      <c r="AFN6" s="9"/>
      <c r="AFO6" s="9"/>
      <c r="AFP6" s="9"/>
      <c r="AFQ6" s="9"/>
      <c r="AFR6" s="9"/>
      <c r="AFS6" s="9"/>
      <c r="AFT6" s="9"/>
      <c r="AFU6" s="9"/>
      <c r="AFV6" s="9"/>
      <c r="AFW6" s="9"/>
      <c r="AFX6" s="9"/>
      <c r="AFY6" s="9"/>
      <c r="AFZ6" s="9"/>
      <c r="AGA6" s="9"/>
      <c r="AGB6" s="9"/>
      <c r="AGC6" s="9"/>
      <c r="AGD6" s="9"/>
      <c r="AGE6" s="9"/>
      <c r="AGF6" s="9"/>
      <c r="AGG6" s="9"/>
      <c r="AGH6" s="9"/>
      <c r="AGI6" s="9"/>
      <c r="AGJ6" s="9"/>
      <c r="AGK6" s="9"/>
      <c r="AGL6" s="9"/>
      <c r="AGM6" s="9"/>
      <c r="AGN6" s="9"/>
      <c r="AGO6" s="9"/>
      <c r="AGP6" s="9"/>
      <c r="AGQ6" s="9"/>
      <c r="AGR6" s="9"/>
      <c r="AGS6" s="9"/>
      <c r="AGT6" s="9"/>
      <c r="AGU6" s="9"/>
      <c r="AGV6" s="9"/>
      <c r="AGW6" s="9"/>
      <c r="AGX6" s="9"/>
      <c r="AGY6" s="9"/>
      <c r="AGZ6" s="9"/>
      <c r="AHA6" s="9"/>
      <c r="AHB6" s="9"/>
      <c r="AHC6" s="9"/>
      <c r="AHD6" s="9"/>
      <c r="AHE6" s="9"/>
      <c r="AHF6" s="9"/>
      <c r="AHG6" s="9"/>
      <c r="AHH6" s="9"/>
      <c r="AHI6" s="9"/>
      <c r="AHJ6" s="9"/>
      <c r="AHK6" s="9"/>
      <c r="AHL6" s="9"/>
      <c r="AHM6" s="9"/>
      <c r="AHN6" s="9"/>
      <c r="AHO6" s="9"/>
      <c r="AHP6" s="9"/>
      <c r="AHQ6" s="9"/>
      <c r="AHR6" s="9"/>
      <c r="AHS6" s="9"/>
      <c r="AHT6" s="9"/>
      <c r="AHU6" s="9"/>
      <c r="AHV6" s="9"/>
      <c r="AHW6" s="9"/>
      <c r="AHX6" s="9"/>
      <c r="AHY6" s="9"/>
      <c r="AHZ6" s="9"/>
      <c r="AIA6" s="9"/>
      <c r="AIB6" s="9"/>
      <c r="AIC6" s="9"/>
      <c r="AID6" s="9"/>
      <c r="AIE6" s="9"/>
      <c r="AIF6" s="9"/>
      <c r="AIG6" s="9"/>
      <c r="AIH6" s="9"/>
      <c r="AII6" s="9"/>
      <c r="AIJ6" s="9"/>
      <c r="AIK6" s="9"/>
      <c r="AIL6" s="9"/>
      <c r="AIM6" s="9"/>
      <c r="AIN6" s="9"/>
      <c r="AIO6" s="9"/>
      <c r="AIP6" s="9"/>
      <c r="AIQ6" s="9"/>
      <c r="AIR6" s="9"/>
      <c r="AIS6" s="9"/>
      <c r="AIT6" s="9"/>
      <c r="AIU6" s="9"/>
      <c r="AIV6" s="9"/>
      <c r="AIW6" s="9"/>
      <c r="AIX6" s="9"/>
      <c r="AIY6" s="9"/>
      <c r="AIZ6" s="9"/>
      <c r="AJA6" s="9"/>
      <c r="AJB6" s="9"/>
      <c r="AJC6" s="9"/>
      <c r="AJD6" s="9"/>
      <c r="AJE6" s="9"/>
      <c r="AJF6" s="9"/>
      <c r="AJG6" s="9"/>
      <c r="AJH6" s="9"/>
      <c r="AJI6" s="9"/>
      <c r="AJJ6" s="9"/>
      <c r="AJK6" s="9"/>
      <c r="AJL6" s="9"/>
      <c r="AJM6" s="9"/>
      <c r="AJN6" s="9"/>
      <c r="AJO6" s="9"/>
      <c r="AJP6" s="9"/>
      <c r="AJQ6" s="9"/>
      <c r="AJR6" s="9"/>
      <c r="AJS6" s="9"/>
      <c r="AJT6" s="9"/>
      <c r="AJU6" s="9"/>
      <c r="AJV6" s="9"/>
      <c r="AJW6" s="9"/>
      <c r="AJX6" s="9"/>
      <c r="AJY6" s="9"/>
      <c r="AJZ6" s="9"/>
      <c r="AKA6" s="9"/>
      <c r="AKB6" s="9"/>
      <c r="AKC6" s="9"/>
      <c r="AKD6" s="9"/>
      <c r="AKE6" s="9"/>
      <c r="AKF6" s="9"/>
      <c r="AKG6" s="9"/>
      <c r="AKH6" s="9"/>
      <c r="AKI6" s="9"/>
      <c r="AKJ6" s="9"/>
      <c r="AKK6" s="9"/>
      <c r="AKL6" s="9"/>
      <c r="AKM6" s="9"/>
      <c r="AKN6" s="9"/>
      <c r="AKO6" s="9"/>
      <c r="AKP6" s="9"/>
      <c r="AKQ6" s="9"/>
      <c r="AKR6" s="9"/>
      <c r="AKS6" s="9"/>
      <c r="AKT6" s="9"/>
      <c r="AKU6" s="9"/>
      <c r="AKV6" s="9"/>
      <c r="AKW6" s="9"/>
      <c r="AKX6" s="9"/>
      <c r="AKY6" s="9"/>
      <c r="AKZ6" s="9"/>
      <c r="ALA6" s="9"/>
      <c r="ALB6" s="9"/>
      <c r="ALC6" s="9"/>
      <c r="ALD6" s="9"/>
      <c r="ALE6" s="9"/>
      <c r="ALF6" s="9"/>
      <c r="ALG6" s="9"/>
      <c r="ALH6" s="9"/>
      <c r="ALI6" s="9"/>
      <c r="ALJ6" s="9"/>
      <c r="ALK6" s="9"/>
      <c r="ALL6" s="9"/>
      <c r="ALM6" s="9"/>
      <c r="ALN6" s="9"/>
      <c r="ALO6" s="9"/>
      <c r="ALP6" s="9"/>
      <c r="ALQ6" s="9"/>
      <c r="ALR6" s="9"/>
      <c r="ALS6" s="9"/>
      <c r="ALT6" s="9"/>
      <c r="ALU6" s="9"/>
      <c r="ALV6" s="9"/>
      <c r="ALW6" s="9"/>
      <c r="ALX6" s="9"/>
      <c r="ALY6" s="9"/>
      <c r="ALZ6" s="9"/>
      <c r="AMA6" s="9"/>
      <c r="AMB6" s="9"/>
      <c r="AMC6" s="9"/>
      <c r="AMD6" s="9"/>
      <c r="AME6" s="9"/>
      <c r="AMF6" s="9"/>
      <c r="AMG6" s="9"/>
      <c r="AMH6" s="9"/>
      <c r="AMI6" s="9"/>
      <c r="AMJ6" s="9"/>
    </row>
    <row r="7" spans="1:1025" x14ac:dyDescent="0.3">
      <c r="A7" s="78" t="s">
        <v>12</v>
      </c>
      <c r="B7" s="78"/>
      <c r="C7" s="78"/>
      <c r="D7" s="78"/>
      <c r="E7" s="25" t="s">
        <v>13</v>
      </c>
      <c r="F7" s="82">
        <f>+F6*F3*F2</f>
        <v>1305</v>
      </c>
      <c r="G7" s="82"/>
      <c r="H7" s="26" t="s">
        <v>14</v>
      </c>
      <c r="I7" s="9"/>
      <c r="J7" s="85"/>
      <c r="K7" s="85"/>
      <c r="L7" s="85"/>
      <c r="M7" s="80" t="s">
        <v>120</v>
      </c>
      <c r="N7" s="80"/>
      <c r="O7" s="80"/>
      <c r="P7" s="44">
        <v>5</v>
      </c>
      <c r="Q7" s="45" t="s">
        <v>3</v>
      </c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/>
      <c r="JJ7" s="9"/>
      <c r="JK7" s="9"/>
      <c r="JL7" s="9"/>
      <c r="JM7" s="9"/>
      <c r="JN7" s="9"/>
      <c r="JO7" s="9"/>
      <c r="JP7" s="9"/>
      <c r="JQ7" s="9"/>
      <c r="JR7" s="9"/>
      <c r="JS7" s="9"/>
      <c r="JT7" s="9"/>
      <c r="JU7" s="9"/>
      <c r="JV7" s="9"/>
      <c r="JW7" s="9"/>
      <c r="JX7" s="9"/>
      <c r="JY7" s="9"/>
      <c r="JZ7" s="9"/>
      <c r="KA7" s="9"/>
      <c r="KB7" s="9"/>
      <c r="KC7" s="9"/>
      <c r="KD7" s="9"/>
      <c r="KE7" s="9"/>
      <c r="KF7" s="9"/>
      <c r="KG7" s="9"/>
      <c r="KH7" s="9"/>
      <c r="KI7" s="9"/>
      <c r="KJ7" s="9"/>
      <c r="KK7" s="9"/>
      <c r="KL7" s="9"/>
      <c r="KM7" s="9"/>
      <c r="KN7" s="9"/>
      <c r="KO7" s="9"/>
      <c r="KP7" s="9"/>
      <c r="KQ7" s="9"/>
      <c r="KR7" s="9"/>
      <c r="KS7" s="9"/>
      <c r="KT7" s="9"/>
      <c r="KU7" s="9"/>
      <c r="KV7" s="9"/>
      <c r="KW7" s="9"/>
      <c r="KX7" s="9"/>
      <c r="KY7" s="9"/>
      <c r="KZ7" s="9"/>
      <c r="LA7" s="9"/>
      <c r="LB7" s="9"/>
      <c r="LC7" s="9"/>
      <c r="LD7" s="9"/>
      <c r="LE7" s="9"/>
      <c r="LF7" s="9"/>
      <c r="LG7" s="9"/>
      <c r="LH7" s="9"/>
      <c r="LI7" s="9"/>
      <c r="LJ7" s="9"/>
      <c r="LK7" s="9"/>
      <c r="LL7" s="9"/>
      <c r="LM7" s="9"/>
      <c r="LN7" s="9"/>
      <c r="LO7" s="9"/>
      <c r="LP7" s="9"/>
      <c r="LQ7" s="9"/>
      <c r="LR7" s="9"/>
      <c r="LS7" s="9"/>
      <c r="LT7" s="9"/>
      <c r="LU7" s="9"/>
      <c r="LV7" s="9"/>
      <c r="LW7" s="9"/>
      <c r="LX7" s="9"/>
      <c r="LY7" s="9"/>
      <c r="LZ7" s="9"/>
      <c r="MA7" s="9"/>
      <c r="MB7" s="9"/>
      <c r="MC7" s="9"/>
      <c r="MD7" s="9"/>
      <c r="ME7" s="9"/>
      <c r="MF7" s="9"/>
      <c r="MG7" s="9"/>
      <c r="MH7" s="9"/>
      <c r="MI7" s="9"/>
      <c r="MJ7" s="9"/>
      <c r="MK7" s="9"/>
      <c r="ML7" s="9"/>
      <c r="MM7" s="9"/>
      <c r="MN7" s="9"/>
      <c r="MO7" s="9"/>
      <c r="MP7" s="9"/>
      <c r="MQ7" s="9"/>
      <c r="MR7" s="9"/>
      <c r="MS7" s="9"/>
      <c r="MT7" s="9"/>
      <c r="MU7" s="9"/>
      <c r="MV7" s="9"/>
      <c r="MW7" s="9"/>
      <c r="MX7" s="9"/>
      <c r="MY7" s="9"/>
      <c r="MZ7" s="9"/>
      <c r="NA7" s="9"/>
      <c r="NB7" s="9"/>
      <c r="NC7" s="9"/>
      <c r="ND7" s="9"/>
      <c r="NE7" s="9"/>
      <c r="NF7" s="9"/>
      <c r="NG7" s="9"/>
      <c r="NH7" s="9"/>
      <c r="NI7" s="9"/>
      <c r="NJ7" s="9"/>
      <c r="NK7" s="9"/>
      <c r="NL7" s="9"/>
      <c r="NM7" s="9"/>
      <c r="NN7" s="9"/>
      <c r="NO7" s="9"/>
      <c r="NP7" s="9"/>
      <c r="NQ7" s="9"/>
      <c r="NR7" s="9"/>
      <c r="NS7" s="9"/>
      <c r="NT7" s="9"/>
      <c r="NU7" s="9"/>
      <c r="NV7" s="9"/>
      <c r="NW7" s="9"/>
      <c r="NX7" s="9"/>
      <c r="NY7" s="9"/>
      <c r="NZ7" s="9"/>
      <c r="OA7" s="9"/>
      <c r="OB7" s="9"/>
      <c r="OC7" s="9"/>
      <c r="OD7" s="9"/>
      <c r="OE7" s="9"/>
      <c r="OF7" s="9"/>
      <c r="OG7" s="9"/>
      <c r="OH7" s="9"/>
      <c r="OI7" s="9"/>
      <c r="OJ7" s="9"/>
      <c r="OK7" s="9"/>
      <c r="OL7" s="9"/>
      <c r="OM7" s="9"/>
      <c r="ON7" s="9"/>
      <c r="OO7" s="9"/>
      <c r="OP7" s="9"/>
      <c r="OQ7" s="9"/>
      <c r="OR7" s="9"/>
      <c r="OS7" s="9"/>
      <c r="OT7" s="9"/>
      <c r="OU7" s="9"/>
      <c r="OV7" s="9"/>
      <c r="OW7" s="9"/>
      <c r="OX7" s="9"/>
      <c r="OY7" s="9"/>
      <c r="OZ7" s="9"/>
      <c r="PA7" s="9"/>
      <c r="PB7" s="9"/>
      <c r="PC7" s="9"/>
      <c r="PD7" s="9"/>
      <c r="PE7" s="9"/>
      <c r="PF7" s="9"/>
      <c r="PG7" s="9"/>
      <c r="PH7" s="9"/>
      <c r="PI7" s="9"/>
      <c r="PJ7" s="9"/>
      <c r="PK7" s="9"/>
      <c r="PL7" s="9"/>
      <c r="PM7" s="9"/>
      <c r="PN7" s="9"/>
      <c r="PO7" s="9"/>
      <c r="PP7" s="9"/>
      <c r="PQ7" s="9"/>
      <c r="PR7" s="9"/>
      <c r="PS7" s="9"/>
      <c r="PT7" s="9"/>
      <c r="PU7" s="9"/>
      <c r="PV7" s="9"/>
      <c r="PW7" s="9"/>
      <c r="PX7" s="9"/>
      <c r="PY7" s="9"/>
      <c r="PZ7" s="9"/>
      <c r="QA7" s="9"/>
      <c r="QB7" s="9"/>
      <c r="QC7" s="9"/>
      <c r="QD7" s="9"/>
      <c r="QE7" s="9"/>
      <c r="QF7" s="9"/>
      <c r="QG7" s="9"/>
      <c r="QH7" s="9"/>
      <c r="QI7" s="9"/>
      <c r="QJ7" s="9"/>
      <c r="QK7" s="9"/>
      <c r="QL7" s="9"/>
      <c r="QM7" s="9"/>
      <c r="QN7" s="9"/>
      <c r="QO7" s="9"/>
      <c r="QP7" s="9"/>
      <c r="QQ7" s="9"/>
      <c r="QR7" s="9"/>
      <c r="QS7" s="9"/>
      <c r="QT7" s="9"/>
      <c r="QU7" s="9"/>
      <c r="QV7" s="9"/>
      <c r="QW7" s="9"/>
      <c r="QX7" s="9"/>
      <c r="QY7" s="9"/>
      <c r="QZ7" s="9"/>
      <c r="RA7" s="9"/>
      <c r="RB7" s="9"/>
      <c r="RC7" s="9"/>
      <c r="RD7" s="9"/>
      <c r="RE7" s="9"/>
      <c r="RF7" s="9"/>
      <c r="RG7" s="9"/>
      <c r="RH7" s="9"/>
      <c r="RI7" s="9"/>
      <c r="RJ7" s="9"/>
      <c r="RK7" s="9"/>
      <c r="RL7" s="9"/>
      <c r="RM7" s="9"/>
      <c r="RN7" s="9"/>
      <c r="RO7" s="9"/>
      <c r="RP7" s="9"/>
      <c r="RQ7" s="9"/>
      <c r="RR7" s="9"/>
      <c r="RS7" s="9"/>
      <c r="RT7" s="9"/>
      <c r="RU7" s="9"/>
      <c r="RV7" s="9"/>
      <c r="RW7" s="9"/>
      <c r="RX7" s="9"/>
      <c r="RY7" s="9"/>
      <c r="RZ7" s="9"/>
      <c r="SA7" s="9"/>
      <c r="SB7" s="9"/>
      <c r="SC7" s="9"/>
      <c r="SD7" s="9"/>
      <c r="SE7" s="9"/>
      <c r="SF7" s="9"/>
      <c r="SG7" s="9"/>
      <c r="SH7" s="9"/>
      <c r="SI7" s="9"/>
      <c r="SJ7" s="9"/>
      <c r="SK7" s="9"/>
      <c r="SL7" s="9"/>
      <c r="SM7" s="9"/>
      <c r="SN7" s="9"/>
      <c r="SO7" s="9"/>
      <c r="SP7" s="9"/>
      <c r="SQ7" s="9"/>
      <c r="SR7" s="9"/>
      <c r="SS7" s="9"/>
      <c r="ST7" s="9"/>
      <c r="SU7" s="9"/>
      <c r="SV7" s="9"/>
      <c r="SW7" s="9"/>
      <c r="SX7" s="9"/>
      <c r="SY7" s="9"/>
      <c r="SZ7" s="9"/>
      <c r="TA7" s="9"/>
      <c r="TB7" s="9"/>
      <c r="TC7" s="9"/>
      <c r="TD7" s="9"/>
      <c r="TE7" s="9"/>
      <c r="TF7" s="9"/>
      <c r="TG7" s="9"/>
      <c r="TH7" s="9"/>
      <c r="TI7" s="9"/>
      <c r="TJ7" s="9"/>
      <c r="TK7" s="9"/>
      <c r="TL7" s="9"/>
      <c r="TM7" s="9"/>
      <c r="TN7" s="9"/>
      <c r="TO7" s="9"/>
      <c r="TP7" s="9"/>
      <c r="TQ7" s="9"/>
      <c r="TR7" s="9"/>
      <c r="TS7" s="9"/>
      <c r="TT7" s="9"/>
      <c r="TU7" s="9"/>
      <c r="TV7" s="9"/>
      <c r="TW7" s="9"/>
      <c r="TX7" s="9"/>
      <c r="TY7" s="9"/>
      <c r="TZ7" s="9"/>
      <c r="UA7" s="9"/>
      <c r="UB7" s="9"/>
      <c r="UC7" s="9"/>
      <c r="UD7" s="9"/>
      <c r="UE7" s="9"/>
      <c r="UF7" s="9"/>
      <c r="UG7" s="9"/>
      <c r="UH7" s="9"/>
      <c r="UI7" s="9"/>
      <c r="UJ7" s="9"/>
      <c r="UK7" s="9"/>
      <c r="UL7" s="9"/>
      <c r="UM7" s="9"/>
      <c r="UN7" s="9"/>
      <c r="UO7" s="9"/>
      <c r="UP7" s="9"/>
      <c r="UQ7" s="9"/>
      <c r="UR7" s="9"/>
      <c r="US7" s="9"/>
      <c r="UT7" s="9"/>
      <c r="UU7" s="9"/>
      <c r="UV7" s="9"/>
      <c r="UW7" s="9"/>
      <c r="UX7" s="9"/>
      <c r="UY7" s="9"/>
      <c r="UZ7" s="9"/>
      <c r="VA7" s="9"/>
      <c r="VB7" s="9"/>
      <c r="VC7" s="9"/>
      <c r="VD7" s="9"/>
      <c r="VE7" s="9"/>
      <c r="VF7" s="9"/>
      <c r="VG7" s="9"/>
      <c r="VH7" s="9"/>
      <c r="VI7" s="9"/>
      <c r="VJ7" s="9"/>
      <c r="VK7" s="9"/>
      <c r="VL7" s="9"/>
      <c r="VM7" s="9"/>
      <c r="VN7" s="9"/>
      <c r="VO7" s="9"/>
      <c r="VP7" s="9"/>
      <c r="VQ7" s="9"/>
      <c r="VR7" s="9"/>
      <c r="VS7" s="9"/>
      <c r="VT7" s="9"/>
      <c r="VU7" s="9"/>
      <c r="VV7" s="9"/>
      <c r="VW7" s="9"/>
      <c r="VX7" s="9"/>
      <c r="VY7" s="9"/>
      <c r="VZ7" s="9"/>
      <c r="WA7" s="9"/>
      <c r="WB7" s="9"/>
      <c r="WC7" s="9"/>
      <c r="WD7" s="9"/>
      <c r="WE7" s="9"/>
      <c r="WF7" s="9"/>
      <c r="WG7" s="9"/>
      <c r="WH7" s="9"/>
      <c r="WI7" s="9"/>
      <c r="WJ7" s="9"/>
      <c r="WK7" s="9"/>
      <c r="WL7" s="9"/>
      <c r="WM7" s="9"/>
      <c r="WN7" s="9"/>
      <c r="WO7" s="9"/>
      <c r="WP7" s="9"/>
      <c r="WQ7" s="9"/>
      <c r="WR7" s="9"/>
      <c r="WS7" s="9"/>
      <c r="WT7" s="9"/>
      <c r="WU7" s="9"/>
      <c r="WV7" s="9"/>
      <c r="WW7" s="9"/>
      <c r="WX7" s="9"/>
      <c r="WY7" s="9"/>
      <c r="WZ7" s="9"/>
      <c r="XA7" s="9"/>
      <c r="XB7" s="9"/>
      <c r="XC7" s="9"/>
      <c r="XD7" s="9"/>
      <c r="XE7" s="9"/>
      <c r="XF7" s="9"/>
      <c r="XG7" s="9"/>
      <c r="XH7" s="9"/>
      <c r="XI7" s="9"/>
      <c r="XJ7" s="9"/>
      <c r="XK7" s="9"/>
      <c r="XL7" s="9"/>
      <c r="XM7" s="9"/>
      <c r="XN7" s="9"/>
      <c r="XO7" s="9"/>
      <c r="XP7" s="9"/>
      <c r="XQ7" s="9"/>
      <c r="XR7" s="9"/>
      <c r="XS7" s="9"/>
      <c r="XT7" s="9"/>
      <c r="XU7" s="9"/>
      <c r="XV7" s="9"/>
      <c r="XW7" s="9"/>
      <c r="XX7" s="9"/>
      <c r="XY7" s="9"/>
      <c r="XZ7" s="9"/>
      <c r="YA7" s="9"/>
      <c r="YB7" s="9"/>
      <c r="YC7" s="9"/>
      <c r="YD7" s="9"/>
      <c r="YE7" s="9"/>
      <c r="YF7" s="9"/>
      <c r="YG7" s="9"/>
      <c r="YH7" s="9"/>
      <c r="YI7" s="9"/>
      <c r="YJ7" s="9"/>
      <c r="YK7" s="9"/>
      <c r="YL7" s="9"/>
      <c r="YM7" s="9"/>
      <c r="YN7" s="9"/>
      <c r="YO7" s="9"/>
      <c r="YP7" s="9"/>
      <c r="YQ7" s="9"/>
      <c r="YR7" s="9"/>
      <c r="YS7" s="9"/>
      <c r="YT7" s="9"/>
      <c r="YU7" s="9"/>
      <c r="YV7" s="9"/>
      <c r="YW7" s="9"/>
      <c r="YX7" s="9"/>
      <c r="YY7" s="9"/>
      <c r="YZ7" s="9"/>
      <c r="ZA7" s="9"/>
      <c r="ZB7" s="9"/>
      <c r="ZC7" s="9"/>
      <c r="ZD7" s="9"/>
      <c r="ZE7" s="9"/>
      <c r="ZF7" s="9"/>
      <c r="ZG7" s="9"/>
      <c r="ZH7" s="9"/>
      <c r="ZI7" s="9"/>
      <c r="ZJ7" s="9"/>
      <c r="ZK7" s="9"/>
      <c r="ZL7" s="9"/>
      <c r="ZM7" s="9"/>
      <c r="ZN7" s="9"/>
      <c r="ZO7" s="9"/>
      <c r="ZP7" s="9"/>
      <c r="ZQ7" s="9"/>
      <c r="ZR7" s="9"/>
      <c r="ZS7" s="9"/>
      <c r="ZT7" s="9"/>
      <c r="ZU7" s="9"/>
      <c r="ZV7" s="9"/>
      <c r="ZW7" s="9"/>
      <c r="ZX7" s="9"/>
      <c r="ZY7" s="9"/>
      <c r="ZZ7" s="9"/>
      <c r="AAA7" s="9"/>
      <c r="AAB7" s="9"/>
      <c r="AAC7" s="9"/>
      <c r="AAD7" s="9"/>
      <c r="AAE7" s="9"/>
      <c r="AAF7" s="9"/>
      <c r="AAG7" s="9"/>
      <c r="AAH7" s="9"/>
      <c r="AAI7" s="9"/>
      <c r="AAJ7" s="9"/>
      <c r="AAK7" s="9"/>
      <c r="AAL7" s="9"/>
      <c r="AAM7" s="9"/>
      <c r="AAN7" s="9"/>
      <c r="AAO7" s="9"/>
      <c r="AAP7" s="9"/>
      <c r="AAQ7" s="9"/>
      <c r="AAR7" s="9"/>
      <c r="AAS7" s="9"/>
      <c r="AAT7" s="9"/>
      <c r="AAU7" s="9"/>
      <c r="AAV7" s="9"/>
      <c r="AAW7" s="9"/>
      <c r="AAX7" s="9"/>
      <c r="AAY7" s="9"/>
      <c r="AAZ7" s="9"/>
      <c r="ABA7" s="9"/>
      <c r="ABB7" s="9"/>
      <c r="ABC7" s="9"/>
      <c r="ABD7" s="9"/>
      <c r="ABE7" s="9"/>
      <c r="ABF7" s="9"/>
      <c r="ABG7" s="9"/>
      <c r="ABH7" s="9"/>
      <c r="ABI7" s="9"/>
      <c r="ABJ7" s="9"/>
      <c r="ABK7" s="9"/>
      <c r="ABL7" s="9"/>
      <c r="ABM7" s="9"/>
      <c r="ABN7" s="9"/>
      <c r="ABO7" s="9"/>
      <c r="ABP7" s="9"/>
      <c r="ABQ7" s="9"/>
      <c r="ABR7" s="9"/>
      <c r="ABS7" s="9"/>
      <c r="ABT7" s="9"/>
      <c r="ABU7" s="9"/>
      <c r="ABV7" s="9"/>
      <c r="ABW7" s="9"/>
      <c r="ABX7" s="9"/>
      <c r="ABY7" s="9"/>
      <c r="ABZ7" s="9"/>
      <c r="ACA7" s="9"/>
      <c r="ACB7" s="9"/>
      <c r="ACC7" s="9"/>
      <c r="ACD7" s="9"/>
      <c r="ACE7" s="9"/>
      <c r="ACF7" s="9"/>
      <c r="ACG7" s="9"/>
      <c r="ACH7" s="9"/>
      <c r="ACI7" s="9"/>
      <c r="ACJ7" s="9"/>
      <c r="ACK7" s="9"/>
      <c r="ACL7" s="9"/>
      <c r="ACM7" s="9"/>
      <c r="ACN7" s="9"/>
      <c r="ACO7" s="9"/>
      <c r="ACP7" s="9"/>
      <c r="ACQ7" s="9"/>
      <c r="ACR7" s="9"/>
      <c r="ACS7" s="9"/>
      <c r="ACT7" s="9"/>
      <c r="ACU7" s="9"/>
      <c r="ACV7" s="9"/>
      <c r="ACW7" s="9"/>
      <c r="ACX7" s="9"/>
      <c r="ACY7" s="9"/>
      <c r="ACZ7" s="9"/>
      <c r="ADA7" s="9"/>
      <c r="ADB7" s="9"/>
      <c r="ADC7" s="9"/>
      <c r="ADD7" s="9"/>
      <c r="ADE7" s="9"/>
      <c r="ADF7" s="9"/>
      <c r="ADG7" s="9"/>
      <c r="ADH7" s="9"/>
      <c r="ADI7" s="9"/>
      <c r="ADJ7" s="9"/>
      <c r="ADK7" s="9"/>
      <c r="ADL7" s="9"/>
      <c r="ADM7" s="9"/>
      <c r="ADN7" s="9"/>
      <c r="ADO7" s="9"/>
      <c r="ADP7" s="9"/>
      <c r="ADQ7" s="9"/>
      <c r="ADR7" s="9"/>
      <c r="ADS7" s="9"/>
      <c r="ADT7" s="9"/>
      <c r="ADU7" s="9"/>
      <c r="ADV7" s="9"/>
      <c r="ADW7" s="9"/>
      <c r="ADX7" s="9"/>
      <c r="ADY7" s="9"/>
      <c r="ADZ7" s="9"/>
      <c r="AEA7" s="9"/>
      <c r="AEB7" s="9"/>
      <c r="AEC7" s="9"/>
      <c r="AED7" s="9"/>
      <c r="AEE7" s="9"/>
      <c r="AEF7" s="9"/>
      <c r="AEG7" s="9"/>
      <c r="AEH7" s="9"/>
      <c r="AEI7" s="9"/>
      <c r="AEJ7" s="9"/>
      <c r="AEK7" s="9"/>
      <c r="AEL7" s="9"/>
      <c r="AEM7" s="9"/>
      <c r="AEN7" s="9"/>
      <c r="AEO7" s="9"/>
      <c r="AEP7" s="9"/>
      <c r="AEQ7" s="9"/>
      <c r="AER7" s="9"/>
      <c r="AES7" s="9"/>
      <c r="AET7" s="9"/>
      <c r="AEU7" s="9"/>
      <c r="AEV7" s="9"/>
      <c r="AEW7" s="9"/>
      <c r="AEX7" s="9"/>
      <c r="AEY7" s="9"/>
      <c r="AEZ7" s="9"/>
      <c r="AFA7" s="9"/>
      <c r="AFB7" s="9"/>
      <c r="AFC7" s="9"/>
      <c r="AFD7" s="9"/>
      <c r="AFE7" s="9"/>
      <c r="AFF7" s="9"/>
      <c r="AFG7" s="9"/>
      <c r="AFH7" s="9"/>
      <c r="AFI7" s="9"/>
      <c r="AFJ7" s="9"/>
      <c r="AFK7" s="9"/>
      <c r="AFL7" s="9"/>
      <c r="AFM7" s="9"/>
      <c r="AFN7" s="9"/>
      <c r="AFO7" s="9"/>
      <c r="AFP7" s="9"/>
      <c r="AFQ7" s="9"/>
      <c r="AFR7" s="9"/>
      <c r="AFS7" s="9"/>
      <c r="AFT7" s="9"/>
      <c r="AFU7" s="9"/>
      <c r="AFV7" s="9"/>
      <c r="AFW7" s="9"/>
      <c r="AFX7" s="9"/>
      <c r="AFY7" s="9"/>
      <c r="AFZ7" s="9"/>
      <c r="AGA7" s="9"/>
      <c r="AGB7" s="9"/>
      <c r="AGC7" s="9"/>
      <c r="AGD7" s="9"/>
      <c r="AGE7" s="9"/>
      <c r="AGF7" s="9"/>
      <c r="AGG7" s="9"/>
      <c r="AGH7" s="9"/>
      <c r="AGI7" s="9"/>
      <c r="AGJ7" s="9"/>
      <c r="AGK7" s="9"/>
      <c r="AGL7" s="9"/>
      <c r="AGM7" s="9"/>
      <c r="AGN7" s="9"/>
      <c r="AGO7" s="9"/>
      <c r="AGP7" s="9"/>
      <c r="AGQ7" s="9"/>
      <c r="AGR7" s="9"/>
      <c r="AGS7" s="9"/>
      <c r="AGT7" s="9"/>
      <c r="AGU7" s="9"/>
      <c r="AGV7" s="9"/>
      <c r="AGW7" s="9"/>
      <c r="AGX7" s="9"/>
      <c r="AGY7" s="9"/>
      <c r="AGZ7" s="9"/>
      <c r="AHA7" s="9"/>
      <c r="AHB7" s="9"/>
      <c r="AHC7" s="9"/>
      <c r="AHD7" s="9"/>
      <c r="AHE7" s="9"/>
      <c r="AHF7" s="9"/>
      <c r="AHG7" s="9"/>
      <c r="AHH7" s="9"/>
      <c r="AHI7" s="9"/>
      <c r="AHJ7" s="9"/>
      <c r="AHK7" s="9"/>
      <c r="AHL7" s="9"/>
      <c r="AHM7" s="9"/>
      <c r="AHN7" s="9"/>
      <c r="AHO7" s="9"/>
      <c r="AHP7" s="9"/>
      <c r="AHQ7" s="9"/>
      <c r="AHR7" s="9"/>
      <c r="AHS7" s="9"/>
      <c r="AHT7" s="9"/>
      <c r="AHU7" s="9"/>
      <c r="AHV7" s="9"/>
      <c r="AHW7" s="9"/>
      <c r="AHX7" s="9"/>
      <c r="AHY7" s="9"/>
      <c r="AHZ7" s="9"/>
      <c r="AIA7" s="9"/>
      <c r="AIB7" s="9"/>
      <c r="AIC7" s="9"/>
      <c r="AID7" s="9"/>
      <c r="AIE7" s="9"/>
      <c r="AIF7" s="9"/>
      <c r="AIG7" s="9"/>
      <c r="AIH7" s="9"/>
      <c r="AII7" s="9"/>
      <c r="AIJ7" s="9"/>
      <c r="AIK7" s="9"/>
      <c r="AIL7" s="9"/>
      <c r="AIM7" s="9"/>
      <c r="AIN7" s="9"/>
      <c r="AIO7" s="9"/>
      <c r="AIP7" s="9"/>
      <c r="AIQ7" s="9"/>
      <c r="AIR7" s="9"/>
      <c r="AIS7" s="9"/>
      <c r="AIT7" s="9"/>
      <c r="AIU7" s="9"/>
      <c r="AIV7" s="9"/>
      <c r="AIW7" s="9"/>
      <c r="AIX7" s="9"/>
      <c r="AIY7" s="9"/>
      <c r="AIZ7" s="9"/>
      <c r="AJA7" s="9"/>
      <c r="AJB7" s="9"/>
      <c r="AJC7" s="9"/>
      <c r="AJD7" s="9"/>
      <c r="AJE7" s="9"/>
      <c r="AJF7" s="9"/>
      <c r="AJG7" s="9"/>
      <c r="AJH7" s="9"/>
      <c r="AJI7" s="9"/>
      <c r="AJJ7" s="9"/>
      <c r="AJK7" s="9"/>
      <c r="AJL7" s="9"/>
      <c r="AJM7" s="9"/>
      <c r="AJN7" s="9"/>
      <c r="AJO7" s="9"/>
      <c r="AJP7" s="9"/>
      <c r="AJQ7" s="9"/>
      <c r="AJR7" s="9"/>
      <c r="AJS7" s="9"/>
      <c r="AJT7" s="9"/>
      <c r="AJU7" s="9"/>
      <c r="AJV7" s="9"/>
      <c r="AJW7" s="9"/>
      <c r="AJX7" s="9"/>
      <c r="AJY7" s="9"/>
      <c r="AJZ7" s="9"/>
      <c r="AKA7" s="9"/>
      <c r="AKB7" s="9"/>
      <c r="AKC7" s="9"/>
      <c r="AKD7" s="9"/>
      <c r="AKE7" s="9"/>
      <c r="AKF7" s="9"/>
      <c r="AKG7" s="9"/>
      <c r="AKH7" s="9"/>
      <c r="AKI7" s="9"/>
      <c r="AKJ7" s="9"/>
      <c r="AKK7" s="9"/>
      <c r="AKL7" s="9"/>
      <c r="AKM7" s="9"/>
      <c r="AKN7" s="9"/>
      <c r="AKO7" s="9"/>
      <c r="AKP7" s="9"/>
      <c r="AKQ7" s="9"/>
      <c r="AKR7" s="9"/>
      <c r="AKS7" s="9"/>
      <c r="AKT7" s="9"/>
      <c r="AKU7" s="9"/>
      <c r="AKV7" s="9"/>
      <c r="AKW7" s="9"/>
      <c r="AKX7" s="9"/>
      <c r="AKY7" s="9"/>
      <c r="AKZ7" s="9"/>
      <c r="ALA7" s="9"/>
      <c r="ALB7" s="9"/>
      <c r="ALC7" s="9"/>
      <c r="ALD7" s="9"/>
      <c r="ALE7" s="9"/>
      <c r="ALF7" s="9"/>
      <c r="ALG7" s="9"/>
      <c r="ALH7" s="9"/>
      <c r="ALI7" s="9"/>
      <c r="ALJ7" s="9"/>
      <c r="ALK7" s="9"/>
      <c r="ALL7" s="9"/>
      <c r="ALM7" s="9"/>
      <c r="ALN7" s="9"/>
      <c r="ALO7" s="9"/>
      <c r="ALP7" s="9"/>
      <c r="ALQ7" s="9"/>
      <c r="ALR7" s="9"/>
      <c r="ALS7" s="9"/>
      <c r="ALT7" s="9"/>
      <c r="ALU7" s="9"/>
      <c r="ALV7" s="9"/>
      <c r="ALW7" s="9"/>
      <c r="ALX7" s="9"/>
      <c r="ALY7" s="9"/>
      <c r="ALZ7" s="9"/>
      <c r="AMA7" s="9"/>
      <c r="AMB7" s="9"/>
      <c r="AMC7" s="9"/>
      <c r="AMD7" s="9"/>
      <c r="AME7" s="9"/>
      <c r="AMF7" s="9"/>
      <c r="AMG7" s="9"/>
      <c r="AMH7" s="9"/>
      <c r="AMI7" s="9"/>
      <c r="AMJ7" s="9"/>
    </row>
    <row r="8" spans="1:1025" x14ac:dyDescent="0.3">
      <c r="A8" s="78" t="s">
        <v>15</v>
      </c>
      <c r="B8" s="78"/>
      <c r="C8" s="78"/>
      <c r="D8" s="78"/>
      <c r="E8" s="25" t="s">
        <v>16</v>
      </c>
      <c r="F8" s="82">
        <v>0</v>
      </c>
      <c r="G8" s="82"/>
      <c r="H8" s="26" t="s">
        <v>2</v>
      </c>
      <c r="I8" s="9"/>
      <c r="J8" s="85"/>
      <c r="K8" s="85"/>
      <c r="L8" s="85"/>
      <c r="M8" s="80" t="s">
        <v>121</v>
      </c>
      <c r="N8" s="80"/>
      <c r="O8" s="80"/>
      <c r="P8" s="44">
        <v>5</v>
      </c>
      <c r="Q8" s="45" t="s">
        <v>3</v>
      </c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  <c r="IW8" s="9"/>
      <c r="IX8" s="9"/>
      <c r="IY8" s="9"/>
      <c r="IZ8" s="9"/>
      <c r="JA8" s="9"/>
      <c r="JB8" s="9"/>
      <c r="JC8" s="9"/>
      <c r="JD8" s="9"/>
      <c r="JE8" s="9"/>
      <c r="JF8" s="9"/>
      <c r="JG8" s="9"/>
      <c r="JH8" s="9"/>
      <c r="JI8" s="9"/>
      <c r="JJ8" s="9"/>
      <c r="JK8" s="9"/>
      <c r="JL8" s="9"/>
      <c r="JM8" s="9"/>
      <c r="JN8" s="9"/>
      <c r="JO8" s="9"/>
      <c r="JP8" s="9"/>
      <c r="JQ8" s="9"/>
      <c r="JR8" s="9"/>
      <c r="JS8" s="9"/>
      <c r="JT8" s="9"/>
      <c r="JU8" s="9"/>
      <c r="JV8" s="9"/>
      <c r="JW8" s="9"/>
      <c r="JX8" s="9"/>
      <c r="JY8" s="9"/>
      <c r="JZ8" s="9"/>
      <c r="KA8" s="9"/>
      <c r="KB8" s="9"/>
      <c r="KC8" s="9"/>
      <c r="KD8" s="9"/>
      <c r="KE8" s="9"/>
      <c r="KF8" s="9"/>
      <c r="KG8" s="9"/>
      <c r="KH8" s="9"/>
      <c r="KI8" s="9"/>
      <c r="KJ8" s="9"/>
      <c r="KK8" s="9"/>
      <c r="KL8" s="9"/>
      <c r="KM8" s="9"/>
      <c r="KN8" s="9"/>
      <c r="KO8" s="9"/>
      <c r="KP8" s="9"/>
      <c r="KQ8" s="9"/>
      <c r="KR8" s="9"/>
      <c r="KS8" s="9"/>
      <c r="KT8" s="9"/>
      <c r="KU8" s="9"/>
      <c r="KV8" s="9"/>
      <c r="KW8" s="9"/>
      <c r="KX8" s="9"/>
      <c r="KY8" s="9"/>
      <c r="KZ8" s="9"/>
      <c r="LA8" s="9"/>
      <c r="LB8" s="9"/>
      <c r="LC8" s="9"/>
      <c r="LD8" s="9"/>
      <c r="LE8" s="9"/>
      <c r="LF8" s="9"/>
      <c r="LG8" s="9"/>
      <c r="LH8" s="9"/>
      <c r="LI8" s="9"/>
      <c r="LJ8" s="9"/>
      <c r="LK8" s="9"/>
      <c r="LL8" s="9"/>
      <c r="LM8" s="9"/>
      <c r="LN8" s="9"/>
      <c r="LO8" s="9"/>
      <c r="LP8" s="9"/>
      <c r="LQ8" s="9"/>
      <c r="LR8" s="9"/>
      <c r="LS8" s="9"/>
      <c r="LT8" s="9"/>
      <c r="LU8" s="9"/>
      <c r="LV8" s="9"/>
      <c r="LW8" s="9"/>
      <c r="LX8" s="9"/>
      <c r="LY8" s="9"/>
      <c r="LZ8" s="9"/>
      <c r="MA8" s="9"/>
      <c r="MB8" s="9"/>
      <c r="MC8" s="9"/>
      <c r="MD8" s="9"/>
      <c r="ME8" s="9"/>
      <c r="MF8" s="9"/>
      <c r="MG8" s="9"/>
      <c r="MH8" s="9"/>
      <c r="MI8" s="9"/>
      <c r="MJ8" s="9"/>
      <c r="MK8" s="9"/>
      <c r="ML8" s="9"/>
      <c r="MM8" s="9"/>
      <c r="MN8" s="9"/>
      <c r="MO8" s="9"/>
      <c r="MP8" s="9"/>
      <c r="MQ8" s="9"/>
      <c r="MR8" s="9"/>
      <c r="MS8" s="9"/>
      <c r="MT8" s="9"/>
      <c r="MU8" s="9"/>
      <c r="MV8" s="9"/>
      <c r="MW8" s="9"/>
      <c r="MX8" s="9"/>
      <c r="MY8" s="9"/>
      <c r="MZ8" s="9"/>
      <c r="NA8" s="9"/>
      <c r="NB8" s="9"/>
      <c r="NC8" s="9"/>
      <c r="ND8" s="9"/>
      <c r="NE8" s="9"/>
      <c r="NF8" s="9"/>
      <c r="NG8" s="9"/>
      <c r="NH8" s="9"/>
      <c r="NI8" s="9"/>
      <c r="NJ8" s="9"/>
      <c r="NK8" s="9"/>
      <c r="NL8" s="9"/>
      <c r="NM8" s="9"/>
      <c r="NN8" s="9"/>
      <c r="NO8" s="9"/>
      <c r="NP8" s="9"/>
      <c r="NQ8" s="9"/>
      <c r="NR8" s="9"/>
      <c r="NS8" s="9"/>
      <c r="NT8" s="9"/>
      <c r="NU8" s="9"/>
      <c r="NV8" s="9"/>
      <c r="NW8" s="9"/>
      <c r="NX8" s="9"/>
      <c r="NY8" s="9"/>
      <c r="NZ8" s="9"/>
      <c r="OA8" s="9"/>
      <c r="OB8" s="9"/>
      <c r="OC8" s="9"/>
      <c r="OD8" s="9"/>
      <c r="OE8" s="9"/>
      <c r="OF8" s="9"/>
      <c r="OG8" s="9"/>
      <c r="OH8" s="9"/>
      <c r="OI8" s="9"/>
      <c r="OJ8" s="9"/>
      <c r="OK8" s="9"/>
      <c r="OL8" s="9"/>
      <c r="OM8" s="9"/>
      <c r="ON8" s="9"/>
      <c r="OO8" s="9"/>
      <c r="OP8" s="9"/>
      <c r="OQ8" s="9"/>
      <c r="OR8" s="9"/>
      <c r="OS8" s="9"/>
      <c r="OT8" s="9"/>
      <c r="OU8" s="9"/>
      <c r="OV8" s="9"/>
      <c r="OW8" s="9"/>
      <c r="OX8" s="9"/>
      <c r="OY8" s="9"/>
      <c r="OZ8" s="9"/>
      <c r="PA8" s="9"/>
      <c r="PB8" s="9"/>
      <c r="PC8" s="9"/>
      <c r="PD8" s="9"/>
      <c r="PE8" s="9"/>
      <c r="PF8" s="9"/>
      <c r="PG8" s="9"/>
      <c r="PH8" s="9"/>
      <c r="PI8" s="9"/>
      <c r="PJ8" s="9"/>
      <c r="PK8" s="9"/>
      <c r="PL8" s="9"/>
      <c r="PM8" s="9"/>
      <c r="PN8" s="9"/>
      <c r="PO8" s="9"/>
      <c r="PP8" s="9"/>
      <c r="PQ8" s="9"/>
      <c r="PR8" s="9"/>
      <c r="PS8" s="9"/>
      <c r="PT8" s="9"/>
      <c r="PU8" s="9"/>
      <c r="PV8" s="9"/>
      <c r="PW8" s="9"/>
      <c r="PX8" s="9"/>
      <c r="PY8" s="9"/>
      <c r="PZ8" s="9"/>
      <c r="QA8" s="9"/>
      <c r="QB8" s="9"/>
      <c r="QC8" s="9"/>
      <c r="QD8" s="9"/>
      <c r="QE8" s="9"/>
      <c r="QF8" s="9"/>
      <c r="QG8" s="9"/>
      <c r="QH8" s="9"/>
      <c r="QI8" s="9"/>
      <c r="QJ8" s="9"/>
      <c r="QK8" s="9"/>
      <c r="QL8" s="9"/>
      <c r="QM8" s="9"/>
      <c r="QN8" s="9"/>
      <c r="QO8" s="9"/>
      <c r="QP8" s="9"/>
      <c r="QQ8" s="9"/>
      <c r="QR8" s="9"/>
      <c r="QS8" s="9"/>
      <c r="QT8" s="9"/>
      <c r="QU8" s="9"/>
      <c r="QV8" s="9"/>
      <c r="QW8" s="9"/>
      <c r="QX8" s="9"/>
      <c r="QY8" s="9"/>
      <c r="QZ8" s="9"/>
      <c r="RA8" s="9"/>
      <c r="RB8" s="9"/>
      <c r="RC8" s="9"/>
      <c r="RD8" s="9"/>
      <c r="RE8" s="9"/>
      <c r="RF8" s="9"/>
      <c r="RG8" s="9"/>
      <c r="RH8" s="9"/>
      <c r="RI8" s="9"/>
      <c r="RJ8" s="9"/>
      <c r="RK8" s="9"/>
      <c r="RL8" s="9"/>
      <c r="RM8" s="9"/>
      <c r="RN8" s="9"/>
      <c r="RO8" s="9"/>
      <c r="RP8" s="9"/>
      <c r="RQ8" s="9"/>
      <c r="RR8" s="9"/>
      <c r="RS8" s="9"/>
      <c r="RT8" s="9"/>
      <c r="RU8" s="9"/>
      <c r="RV8" s="9"/>
      <c r="RW8" s="9"/>
      <c r="RX8" s="9"/>
      <c r="RY8" s="9"/>
      <c r="RZ8" s="9"/>
      <c r="SA8" s="9"/>
      <c r="SB8" s="9"/>
      <c r="SC8" s="9"/>
      <c r="SD8" s="9"/>
      <c r="SE8" s="9"/>
      <c r="SF8" s="9"/>
      <c r="SG8" s="9"/>
      <c r="SH8" s="9"/>
      <c r="SI8" s="9"/>
      <c r="SJ8" s="9"/>
      <c r="SK8" s="9"/>
      <c r="SL8" s="9"/>
      <c r="SM8" s="9"/>
      <c r="SN8" s="9"/>
      <c r="SO8" s="9"/>
      <c r="SP8" s="9"/>
      <c r="SQ8" s="9"/>
      <c r="SR8" s="9"/>
      <c r="SS8" s="9"/>
      <c r="ST8" s="9"/>
      <c r="SU8" s="9"/>
      <c r="SV8" s="9"/>
      <c r="SW8" s="9"/>
      <c r="SX8" s="9"/>
      <c r="SY8" s="9"/>
      <c r="SZ8" s="9"/>
      <c r="TA8" s="9"/>
      <c r="TB8" s="9"/>
      <c r="TC8" s="9"/>
      <c r="TD8" s="9"/>
      <c r="TE8" s="9"/>
      <c r="TF8" s="9"/>
      <c r="TG8" s="9"/>
      <c r="TH8" s="9"/>
      <c r="TI8" s="9"/>
      <c r="TJ8" s="9"/>
      <c r="TK8" s="9"/>
      <c r="TL8" s="9"/>
      <c r="TM8" s="9"/>
      <c r="TN8" s="9"/>
      <c r="TO8" s="9"/>
      <c r="TP8" s="9"/>
      <c r="TQ8" s="9"/>
      <c r="TR8" s="9"/>
      <c r="TS8" s="9"/>
      <c r="TT8" s="9"/>
      <c r="TU8" s="9"/>
      <c r="TV8" s="9"/>
      <c r="TW8" s="9"/>
      <c r="TX8" s="9"/>
      <c r="TY8" s="9"/>
      <c r="TZ8" s="9"/>
      <c r="UA8" s="9"/>
      <c r="UB8" s="9"/>
      <c r="UC8" s="9"/>
      <c r="UD8" s="9"/>
      <c r="UE8" s="9"/>
      <c r="UF8" s="9"/>
      <c r="UG8" s="9"/>
      <c r="UH8" s="9"/>
      <c r="UI8" s="9"/>
      <c r="UJ8" s="9"/>
      <c r="UK8" s="9"/>
      <c r="UL8" s="9"/>
      <c r="UM8" s="9"/>
      <c r="UN8" s="9"/>
      <c r="UO8" s="9"/>
      <c r="UP8" s="9"/>
      <c r="UQ8" s="9"/>
      <c r="UR8" s="9"/>
      <c r="US8" s="9"/>
      <c r="UT8" s="9"/>
      <c r="UU8" s="9"/>
      <c r="UV8" s="9"/>
      <c r="UW8" s="9"/>
      <c r="UX8" s="9"/>
      <c r="UY8" s="9"/>
      <c r="UZ8" s="9"/>
      <c r="VA8" s="9"/>
      <c r="VB8" s="9"/>
      <c r="VC8" s="9"/>
      <c r="VD8" s="9"/>
      <c r="VE8" s="9"/>
      <c r="VF8" s="9"/>
      <c r="VG8" s="9"/>
      <c r="VH8" s="9"/>
      <c r="VI8" s="9"/>
      <c r="VJ8" s="9"/>
      <c r="VK8" s="9"/>
      <c r="VL8" s="9"/>
      <c r="VM8" s="9"/>
      <c r="VN8" s="9"/>
      <c r="VO8" s="9"/>
      <c r="VP8" s="9"/>
      <c r="VQ8" s="9"/>
      <c r="VR8" s="9"/>
      <c r="VS8" s="9"/>
      <c r="VT8" s="9"/>
      <c r="VU8" s="9"/>
      <c r="VV8" s="9"/>
      <c r="VW8" s="9"/>
      <c r="VX8" s="9"/>
      <c r="VY8" s="9"/>
      <c r="VZ8" s="9"/>
      <c r="WA8" s="9"/>
      <c r="WB8" s="9"/>
      <c r="WC8" s="9"/>
      <c r="WD8" s="9"/>
      <c r="WE8" s="9"/>
      <c r="WF8" s="9"/>
      <c r="WG8" s="9"/>
      <c r="WH8" s="9"/>
      <c r="WI8" s="9"/>
      <c r="WJ8" s="9"/>
      <c r="WK8" s="9"/>
      <c r="WL8" s="9"/>
      <c r="WM8" s="9"/>
      <c r="WN8" s="9"/>
      <c r="WO8" s="9"/>
      <c r="WP8" s="9"/>
      <c r="WQ8" s="9"/>
      <c r="WR8" s="9"/>
      <c r="WS8" s="9"/>
      <c r="WT8" s="9"/>
      <c r="WU8" s="9"/>
      <c r="WV8" s="9"/>
      <c r="WW8" s="9"/>
      <c r="WX8" s="9"/>
      <c r="WY8" s="9"/>
      <c r="WZ8" s="9"/>
      <c r="XA8" s="9"/>
      <c r="XB8" s="9"/>
      <c r="XC8" s="9"/>
      <c r="XD8" s="9"/>
      <c r="XE8" s="9"/>
      <c r="XF8" s="9"/>
      <c r="XG8" s="9"/>
      <c r="XH8" s="9"/>
      <c r="XI8" s="9"/>
      <c r="XJ8" s="9"/>
      <c r="XK8" s="9"/>
      <c r="XL8" s="9"/>
      <c r="XM8" s="9"/>
      <c r="XN8" s="9"/>
      <c r="XO8" s="9"/>
      <c r="XP8" s="9"/>
      <c r="XQ8" s="9"/>
      <c r="XR8" s="9"/>
      <c r="XS8" s="9"/>
      <c r="XT8" s="9"/>
      <c r="XU8" s="9"/>
      <c r="XV8" s="9"/>
      <c r="XW8" s="9"/>
      <c r="XX8" s="9"/>
      <c r="XY8" s="9"/>
      <c r="XZ8" s="9"/>
      <c r="YA8" s="9"/>
      <c r="YB8" s="9"/>
      <c r="YC8" s="9"/>
      <c r="YD8" s="9"/>
      <c r="YE8" s="9"/>
      <c r="YF8" s="9"/>
      <c r="YG8" s="9"/>
      <c r="YH8" s="9"/>
      <c r="YI8" s="9"/>
      <c r="YJ8" s="9"/>
      <c r="YK8" s="9"/>
      <c r="YL8" s="9"/>
      <c r="YM8" s="9"/>
      <c r="YN8" s="9"/>
      <c r="YO8" s="9"/>
      <c r="YP8" s="9"/>
      <c r="YQ8" s="9"/>
      <c r="YR8" s="9"/>
      <c r="YS8" s="9"/>
      <c r="YT8" s="9"/>
      <c r="YU8" s="9"/>
      <c r="YV8" s="9"/>
      <c r="YW8" s="9"/>
      <c r="YX8" s="9"/>
      <c r="YY8" s="9"/>
      <c r="YZ8" s="9"/>
      <c r="ZA8" s="9"/>
      <c r="ZB8" s="9"/>
      <c r="ZC8" s="9"/>
      <c r="ZD8" s="9"/>
      <c r="ZE8" s="9"/>
      <c r="ZF8" s="9"/>
      <c r="ZG8" s="9"/>
      <c r="ZH8" s="9"/>
      <c r="ZI8" s="9"/>
      <c r="ZJ8" s="9"/>
      <c r="ZK8" s="9"/>
      <c r="ZL8" s="9"/>
      <c r="ZM8" s="9"/>
      <c r="ZN8" s="9"/>
      <c r="ZO8" s="9"/>
      <c r="ZP8" s="9"/>
      <c r="ZQ8" s="9"/>
      <c r="ZR8" s="9"/>
      <c r="ZS8" s="9"/>
      <c r="ZT8" s="9"/>
      <c r="ZU8" s="9"/>
      <c r="ZV8" s="9"/>
      <c r="ZW8" s="9"/>
      <c r="ZX8" s="9"/>
      <c r="ZY8" s="9"/>
      <c r="ZZ8" s="9"/>
      <c r="AAA8" s="9"/>
      <c r="AAB8" s="9"/>
      <c r="AAC8" s="9"/>
      <c r="AAD8" s="9"/>
      <c r="AAE8" s="9"/>
      <c r="AAF8" s="9"/>
      <c r="AAG8" s="9"/>
      <c r="AAH8" s="9"/>
      <c r="AAI8" s="9"/>
      <c r="AAJ8" s="9"/>
      <c r="AAK8" s="9"/>
      <c r="AAL8" s="9"/>
      <c r="AAM8" s="9"/>
      <c r="AAN8" s="9"/>
      <c r="AAO8" s="9"/>
      <c r="AAP8" s="9"/>
      <c r="AAQ8" s="9"/>
      <c r="AAR8" s="9"/>
      <c r="AAS8" s="9"/>
      <c r="AAT8" s="9"/>
      <c r="AAU8" s="9"/>
      <c r="AAV8" s="9"/>
      <c r="AAW8" s="9"/>
      <c r="AAX8" s="9"/>
      <c r="AAY8" s="9"/>
      <c r="AAZ8" s="9"/>
      <c r="ABA8" s="9"/>
      <c r="ABB8" s="9"/>
      <c r="ABC8" s="9"/>
      <c r="ABD8" s="9"/>
      <c r="ABE8" s="9"/>
      <c r="ABF8" s="9"/>
      <c r="ABG8" s="9"/>
      <c r="ABH8" s="9"/>
      <c r="ABI8" s="9"/>
      <c r="ABJ8" s="9"/>
      <c r="ABK8" s="9"/>
      <c r="ABL8" s="9"/>
      <c r="ABM8" s="9"/>
      <c r="ABN8" s="9"/>
      <c r="ABO8" s="9"/>
      <c r="ABP8" s="9"/>
      <c r="ABQ8" s="9"/>
      <c r="ABR8" s="9"/>
      <c r="ABS8" s="9"/>
      <c r="ABT8" s="9"/>
      <c r="ABU8" s="9"/>
      <c r="ABV8" s="9"/>
      <c r="ABW8" s="9"/>
      <c r="ABX8" s="9"/>
      <c r="ABY8" s="9"/>
      <c r="ABZ8" s="9"/>
      <c r="ACA8" s="9"/>
      <c r="ACB8" s="9"/>
      <c r="ACC8" s="9"/>
      <c r="ACD8" s="9"/>
      <c r="ACE8" s="9"/>
      <c r="ACF8" s="9"/>
      <c r="ACG8" s="9"/>
      <c r="ACH8" s="9"/>
      <c r="ACI8" s="9"/>
      <c r="ACJ8" s="9"/>
      <c r="ACK8" s="9"/>
      <c r="ACL8" s="9"/>
      <c r="ACM8" s="9"/>
      <c r="ACN8" s="9"/>
      <c r="ACO8" s="9"/>
      <c r="ACP8" s="9"/>
      <c r="ACQ8" s="9"/>
      <c r="ACR8" s="9"/>
      <c r="ACS8" s="9"/>
      <c r="ACT8" s="9"/>
      <c r="ACU8" s="9"/>
      <c r="ACV8" s="9"/>
      <c r="ACW8" s="9"/>
      <c r="ACX8" s="9"/>
      <c r="ACY8" s="9"/>
      <c r="ACZ8" s="9"/>
      <c r="ADA8" s="9"/>
      <c r="ADB8" s="9"/>
      <c r="ADC8" s="9"/>
      <c r="ADD8" s="9"/>
      <c r="ADE8" s="9"/>
      <c r="ADF8" s="9"/>
      <c r="ADG8" s="9"/>
      <c r="ADH8" s="9"/>
      <c r="ADI8" s="9"/>
      <c r="ADJ8" s="9"/>
      <c r="ADK8" s="9"/>
      <c r="ADL8" s="9"/>
      <c r="ADM8" s="9"/>
      <c r="ADN8" s="9"/>
      <c r="ADO8" s="9"/>
      <c r="ADP8" s="9"/>
      <c r="ADQ8" s="9"/>
      <c r="ADR8" s="9"/>
      <c r="ADS8" s="9"/>
      <c r="ADT8" s="9"/>
      <c r="ADU8" s="9"/>
      <c r="ADV8" s="9"/>
      <c r="ADW8" s="9"/>
      <c r="ADX8" s="9"/>
      <c r="ADY8" s="9"/>
      <c r="ADZ8" s="9"/>
      <c r="AEA8" s="9"/>
      <c r="AEB8" s="9"/>
      <c r="AEC8" s="9"/>
      <c r="AED8" s="9"/>
      <c r="AEE8" s="9"/>
      <c r="AEF8" s="9"/>
      <c r="AEG8" s="9"/>
      <c r="AEH8" s="9"/>
      <c r="AEI8" s="9"/>
      <c r="AEJ8" s="9"/>
      <c r="AEK8" s="9"/>
      <c r="AEL8" s="9"/>
      <c r="AEM8" s="9"/>
      <c r="AEN8" s="9"/>
      <c r="AEO8" s="9"/>
      <c r="AEP8" s="9"/>
      <c r="AEQ8" s="9"/>
      <c r="AER8" s="9"/>
      <c r="AES8" s="9"/>
      <c r="AET8" s="9"/>
      <c r="AEU8" s="9"/>
      <c r="AEV8" s="9"/>
      <c r="AEW8" s="9"/>
      <c r="AEX8" s="9"/>
      <c r="AEY8" s="9"/>
      <c r="AEZ8" s="9"/>
      <c r="AFA8" s="9"/>
      <c r="AFB8" s="9"/>
      <c r="AFC8" s="9"/>
      <c r="AFD8" s="9"/>
      <c r="AFE8" s="9"/>
      <c r="AFF8" s="9"/>
      <c r="AFG8" s="9"/>
      <c r="AFH8" s="9"/>
      <c r="AFI8" s="9"/>
      <c r="AFJ8" s="9"/>
      <c r="AFK8" s="9"/>
      <c r="AFL8" s="9"/>
      <c r="AFM8" s="9"/>
      <c r="AFN8" s="9"/>
      <c r="AFO8" s="9"/>
      <c r="AFP8" s="9"/>
      <c r="AFQ8" s="9"/>
      <c r="AFR8" s="9"/>
      <c r="AFS8" s="9"/>
      <c r="AFT8" s="9"/>
      <c r="AFU8" s="9"/>
      <c r="AFV8" s="9"/>
      <c r="AFW8" s="9"/>
      <c r="AFX8" s="9"/>
      <c r="AFY8" s="9"/>
      <c r="AFZ8" s="9"/>
      <c r="AGA8" s="9"/>
      <c r="AGB8" s="9"/>
      <c r="AGC8" s="9"/>
      <c r="AGD8" s="9"/>
      <c r="AGE8" s="9"/>
      <c r="AGF8" s="9"/>
      <c r="AGG8" s="9"/>
      <c r="AGH8" s="9"/>
      <c r="AGI8" s="9"/>
      <c r="AGJ8" s="9"/>
      <c r="AGK8" s="9"/>
      <c r="AGL8" s="9"/>
      <c r="AGM8" s="9"/>
      <c r="AGN8" s="9"/>
      <c r="AGO8" s="9"/>
      <c r="AGP8" s="9"/>
      <c r="AGQ8" s="9"/>
      <c r="AGR8" s="9"/>
      <c r="AGS8" s="9"/>
      <c r="AGT8" s="9"/>
      <c r="AGU8" s="9"/>
      <c r="AGV8" s="9"/>
      <c r="AGW8" s="9"/>
      <c r="AGX8" s="9"/>
      <c r="AGY8" s="9"/>
      <c r="AGZ8" s="9"/>
      <c r="AHA8" s="9"/>
      <c r="AHB8" s="9"/>
      <c r="AHC8" s="9"/>
      <c r="AHD8" s="9"/>
      <c r="AHE8" s="9"/>
      <c r="AHF8" s="9"/>
      <c r="AHG8" s="9"/>
      <c r="AHH8" s="9"/>
      <c r="AHI8" s="9"/>
      <c r="AHJ8" s="9"/>
      <c r="AHK8" s="9"/>
      <c r="AHL8" s="9"/>
      <c r="AHM8" s="9"/>
      <c r="AHN8" s="9"/>
      <c r="AHO8" s="9"/>
      <c r="AHP8" s="9"/>
      <c r="AHQ8" s="9"/>
      <c r="AHR8" s="9"/>
      <c r="AHS8" s="9"/>
      <c r="AHT8" s="9"/>
      <c r="AHU8" s="9"/>
      <c r="AHV8" s="9"/>
      <c r="AHW8" s="9"/>
      <c r="AHX8" s="9"/>
      <c r="AHY8" s="9"/>
      <c r="AHZ8" s="9"/>
      <c r="AIA8" s="9"/>
      <c r="AIB8" s="9"/>
      <c r="AIC8" s="9"/>
      <c r="AID8" s="9"/>
      <c r="AIE8" s="9"/>
      <c r="AIF8" s="9"/>
      <c r="AIG8" s="9"/>
      <c r="AIH8" s="9"/>
      <c r="AII8" s="9"/>
      <c r="AIJ8" s="9"/>
      <c r="AIK8" s="9"/>
      <c r="AIL8" s="9"/>
      <c r="AIM8" s="9"/>
      <c r="AIN8" s="9"/>
      <c r="AIO8" s="9"/>
      <c r="AIP8" s="9"/>
      <c r="AIQ8" s="9"/>
      <c r="AIR8" s="9"/>
      <c r="AIS8" s="9"/>
      <c r="AIT8" s="9"/>
      <c r="AIU8" s="9"/>
      <c r="AIV8" s="9"/>
      <c r="AIW8" s="9"/>
      <c r="AIX8" s="9"/>
      <c r="AIY8" s="9"/>
      <c r="AIZ8" s="9"/>
      <c r="AJA8" s="9"/>
      <c r="AJB8" s="9"/>
      <c r="AJC8" s="9"/>
      <c r="AJD8" s="9"/>
      <c r="AJE8" s="9"/>
      <c r="AJF8" s="9"/>
      <c r="AJG8" s="9"/>
      <c r="AJH8" s="9"/>
      <c r="AJI8" s="9"/>
      <c r="AJJ8" s="9"/>
      <c r="AJK8" s="9"/>
      <c r="AJL8" s="9"/>
      <c r="AJM8" s="9"/>
      <c r="AJN8" s="9"/>
      <c r="AJO8" s="9"/>
      <c r="AJP8" s="9"/>
      <c r="AJQ8" s="9"/>
      <c r="AJR8" s="9"/>
      <c r="AJS8" s="9"/>
      <c r="AJT8" s="9"/>
      <c r="AJU8" s="9"/>
      <c r="AJV8" s="9"/>
      <c r="AJW8" s="9"/>
      <c r="AJX8" s="9"/>
      <c r="AJY8" s="9"/>
      <c r="AJZ8" s="9"/>
      <c r="AKA8" s="9"/>
      <c r="AKB8" s="9"/>
      <c r="AKC8" s="9"/>
      <c r="AKD8" s="9"/>
      <c r="AKE8" s="9"/>
      <c r="AKF8" s="9"/>
      <c r="AKG8" s="9"/>
      <c r="AKH8" s="9"/>
      <c r="AKI8" s="9"/>
      <c r="AKJ8" s="9"/>
      <c r="AKK8" s="9"/>
      <c r="AKL8" s="9"/>
      <c r="AKM8" s="9"/>
      <c r="AKN8" s="9"/>
      <c r="AKO8" s="9"/>
      <c r="AKP8" s="9"/>
      <c r="AKQ8" s="9"/>
      <c r="AKR8" s="9"/>
      <c r="AKS8" s="9"/>
      <c r="AKT8" s="9"/>
      <c r="AKU8" s="9"/>
      <c r="AKV8" s="9"/>
      <c r="AKW8" s="9"/>
      <c r="AKX8" s="9"/>
      <c r="AKY8" s="9"/>
      <c r="AKZ8" s="9"/>
      <c r="ALA8" s="9"/>
      <c r="ALB8" s="9"/>
      <c r="ALC8" s="9"/>
      <c r="ALD8" s="9"/>
      <c r="ALE8" s="9"/>
      <c r="ALF8" s="9"/>
      <c r="ALG8" s="9"/>
      <c r="ALH8" s="9"/>
      <c r="ALI8" s="9"/>
      <c r="ALJ8" s="9"/>
      <c r="ALK8" s="9"/>
      <c r="ALL8" s="9"/>
      <c r="ALM8" s="9"/>
      <c r="ALN8" s="9"/>
      <c r="ALO8" s="9"/>
      <c r="ALP8" s="9"/>
      <c r="ALQ8" s="9"/>
      <c r="ALR8" s="9"/>
      <c r="ALS8" s="9"/>
      <c r="ALT8" s="9"/>
      <c r="ALU8" s="9"/>
      <c r="ALV8" s="9"/>
      <c r="ALW8" s="9"/>
      <c r="ALX8" s="9"/>
      <c r="ALY8" s="9"/>
      <c r="ALZ8" s="9"/>
      <c r="AMA8" s="9"/>
      <c r="AMB8" s="9"/>
      <c r="AMC8" s="9"/>
      <c r="AMD8" s="9"/>
      <c r="AME8" s="9"/>
      <c r="AMF8" s="9"/>
      <c r="AMG8" s="9"/>
      <c r="AMH8" s="9"/>
      <c r="AMI8" s="9"/>
      <c r="AMJ8" s="9"/>
    </row>
    <row r="9" spans="1:1025" x14ac:dyDescent="0.3">
      <c r="A9" s="78" t="s">
        <v>17</v>
      </c>
      <c r="B9" s="78"/>
      <c r="C9" s="78"/>
      <c r="D9" s="78"/>
      <c r="E9" s="25" t="s">
        <v>18</v>
      </c>
      <c r="F9" s="79">
        <f>+P6</f>
        <v>18</v>
      </c>
      <c r="G9" s="79"/>
      <c r="H9" s="26" t="s">
        <v>2</v>
      </c>
      <c r="I9" s="9"/>
      <c r="J9" s="85"/>
      <c r="K9" s="85"/>
      <c r="L9" s="85"/>
      <c r="M9" s="80" t="s">
        <v>122</v>
      </c>
      <c r="N9" s="80"/>
      <c r="O9" s="80"/>
      <c r="P9" s="44">
        <v>1</v>
      </c>
      <c r="Q9" s="45" t="s">
        <v>19</v>
      </c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  <c r="IW9" s="9"/>
      <c r="IX9" s="9"/>
      <c r="IY9" s="9"/>
      <c r="IZ9" s="9"/>
      <c r="JA9" s="9"/>
      <c r="JB9" s="9"/>
      <c r="JC9" s="9"/>
      <c r="JD9" s="9"/>
      <c r="JE9" s="9"/>
      <c r="JF9" s="9"/>
      <c r="JG9" s="9"/>
      <c r="JH9" s="9"/>
      <c r="JI9" s="9"/>
      <c r="JJ9" s="9"/>
      <c r="JK9" s="9"/>
      <c r="JL9" s="9"/>
      <c r="JM9" s="9"/>
      <c r="JN9" s="9"/>
      <c r="JO9" s="9"/>
      <c r="JP9" s="9"/>
      <c r="JQ9" s="9"/>
      <c r="JR9" s="9"/>
      <c r="JS9" s="9"/>
      <c r="JT9" s="9"/>
      <c r="JU9" s="9"/>
      <c r="JV9" s="9"/>
      <c r="JW9" s="9"/>
      <c r="JX9" s="9"/>
      <c r="JY9" s="9"/>
      <c r="JZ9" s="9"/>
      <c r="KA9" s="9"/>
      <c r="KB9" s="9"/>
      <c r="KC9" s="9"/>
      <c r="KD9" s="9"/>
      <c r="KE9" s="9"/>
      <c r="KF9" s="9"/>
      <c r="KG9" s="9"/>
      <c r="KH9" s="9"/>
      <c r="KI9" s="9"/>
      <c r="KJ9" s="9"/>
      <c r="KK9" s="9"/>
      <c r="KL9" s="9"/>
      <c r="KM9" s="9"/>
      <c r="KN9" s="9"/>
      <c r="KO9" s="9"/>
      <c r="KP9" s="9"/>
      <c r="KQ9" s="9"/>
      <c r="KR9" s="9"/>
      <c r="KS9" s="9"/>
      <c r="KT9" s="9"/>
      <c r="KU9" s="9"/>
      <c r="KV9" s="9"/>
      <c r="KW9" s="9"/>
      <c r="KX9" s="9"/>
      <c r="KY9" s="9"/>
      <c r="KZ9" s="9"/>
      <c r="LA9" s="9"/>
      <c r="LB9" s="9"/>
      <c r="LC9" s="9"/>
      <c r="LD9" s="9"/>
      <c r="LE9" s="9"/>
      <c r="LF9" s="9"/>
      <c r="LG9" s="9"/>
      <c r="LH9" s="9"/>
      <c r="LI9" s="9"/>
      <c r="LJ9" s="9"/>
      <c r="LK9" s="9"/>
      <c r="LL9" s="9"/>
      <c r="LM9" s="9"/>
      <c r="LN9" s="9"/>
      <c r="LO9" s="9"/>
      <c r="LP9" s="9"/>
      <c r="LQ9" s="9"/>
      <c r="LR9" s="9"/>
      <c r="LS9" s="9"/>
      <c r="LT9" s="9"/>
      <c r="LU9" s="9"/>
      <c r="LV9" s="9"/>
      <c r="LW9" s="9"/>
      <c r="LX9" s="9"/>
      <c r="LY9" s="9"/>
      <c r="LZ9" s="9"/>
      <c r="MA9" s="9"/>
      <c r="MB9" s="9"/>
      <c r="MC9" s="9"/>
      <c r="MD9" s="9"/>
      <c r="ME9" s="9"/>
      <c r="MF9" s="9"/>
      <c r="MG9" s="9"/>
      <c r="MH9" s="9"/>
      <c r="MI9" s="9"/>
      <c r="MJ9" s="9"/>
      <c r="MK9" s="9"/>
      <c r="ML9" s="9"/>
      <c r="MM9" s="9"/>
      <c r="MN9" s="9"/>
      <c r="MO9" s="9"/>
      <c r="MP9" s="9"/>
      <c r="MQ9" s="9"/>
      <c r="MR9" s="9"/>
      <c r="MS9" s="9"/>
      <c r="MT9" s="9"/>
      <c r="MU9" s="9"/>
      <c r="MV9" s="9"/>
      <c r="MW9" s="9"/>
      <c r="MX9" s="9"/>
      <c r="MY9" s="9"/>
      <c r="MZ9" s="9"/>
      <c r="NA9" s="9"/>
      <c r="NB9" s="9"/>
      <c r="NC9" s="9"/>
      <c r="ND9" s="9"/>
      <c r="NE9" s="9"/>
      <c r="NF9" s="9"/>
      <c r="NG9" s="9"/>
      <c r="NH9" s="9"/>
      <c r="NI9" s="9"/>
      <c r="NJ9" s="9"/>
      <c r="NK9" s="9"/>
      <c r="NL9" s="9"/>
      <c r="NM9" s="9"/>
      <c r="NN9" s="9"/>
      <c r="NO9" s="9"/>
      <c r="NP9" s="9"/>
      <c r="NQ9" s="9"/>
      <c r="NR9" s="9"/>
      <c r="NS9" s="9"/>
      <c r="NT9" s="9"/>
      <c r="NU9" s="9"/>
      <c r="NV9" s="9"/>
      <c r="NW9" s="9"/>
      <c r="NX9" s="9"/>
      <c r="NY9" s="9"/>
      <c r="NZ9" s="9"/>
      <c r="OA9" s="9"/>
      <c r="OB9" s="9"/>
      <c r="OC9" s="9"/>
      <c r="OD9" s="9"/>
      <c r="OE9" s="9"/>
      <c r="OF9" s="9"/>
      <c r="OG9" s="9"/>
      <c r="OH9" s="9"/>
      <c r="OI9" s="9"/>
      <c r="OJ9" s="9"/>
      <c r="OK9" s="9"/>
      <c r="OL9" s="9"/>
      <c r="OM9" s="9"/>
      <c r="ON9" s="9"/>
      <c r="OO9" s="9"/>
      <c r="OP9" s="9"/>
      <c r="OQ9" s="9"/>
      <c r="OR9" s="9"/>
      <c r="OS9" s="9"/>
      <c r="OT9" s="9"/>
      <c r="OU9" s="9"/>
      <c r="OV9" s="9"/>
      <c r="OW9" s="9"/>
      <c r="OX9" s="9"/>
      <c r="OY9" s="9"/>
      <c r="OZ9" s="9"/>
      <c r="PA9" s="9"/>
      <c r="PB9" s="9"/>
      <c r="PC9" s="9"/>
      <c r="PD9" s="9"/>
      <c r="PE9" s="9"/>
      <c r="PF9" s="9"/>
      <c r="PG9" s="9"/>
      <c r="PH9" s="9"/>
      <c r="PI9" s="9"/>
      <c r="PJ9" s="9"/>
      <c r="PK9" s="9"/>
      <c r="PL9" s="9"/>
      <c r="PM9" s="9"/>
      <c r="PN9" s="9"/>
      <c r="PO9" s="9"/>
      <c r="PP9" s="9"/>
      <c r="PQ9" s="9"/>
      <c r="PR9" s="9"/>
      <c r="PS9" s="9"/>
      <c r="PT9" s="9"/>
      <c r="PU9" s="9"/>
      <c r="PV9" s="9"/>
      <c r="PW9" s="9"/>
      <c r="PX9" s="9"/>
      <c r="PY9" s="9"/>
      <c r="PZ9" s="9"/>
      <c r="QA9" s="9"/>
      <c r="QB9" s="9"/>
      <c r="QC9" s="9"/>
      <c r="QD9" s="9"/>
      <c r="QE9" s="9"/>
      <c r="QF9" s="9"/>
      <c r="QG9" s="9"/>
      <c r="QH9" s="9"/>
      <c r="QI9" s="9"/>
      <c r="QJ9" s="9"/>
      <c r="QK9" s="9"/>
      <c r="QL9" s="9"/>
      <c r="QM9" s="9"/>
      <c r="QN9" s="9"/>
      <c r="QO9" s="9"/>
      <c r="QP9" s="9"/>
      <c r="QQ9" s="9"/>
      <c r="QR9" s="9"/>
      <c r="QS9" s="9"/>
      <c r="QT9" s="9"/>
      <c r="QU9" s="9"/>
      <c r="QV9" s="9"/>
      <c r="QW9" s="9"/>
      <c r="QX9" s="9"/>
      <c r="QY9" s="9"/>
      <c r="QZ9" s="9"/>
      <c r="RA9" s="9"/>
      <c r="RB9" s="9"/>
      <c r="RC9" s="9"/>
      <c r="RD9" s="9"/>
      <c r="RE9" s="9"/>
      <c r="RF9" s="9"/>
      <c r="RG9" s="9"/>
      <c r="RH9" s="9"/>
      <c r="RI9" s="9"/>
      <c r="RJ9" s="9"/>
      <c r="RK9" s="9"/>
      <c r="RL9" s="9"/>
      <c r="RM9" s="9"/>
      <c r="RN9" s="9"/>
      <c r="RO9" s="9"/>
      <c r="RP9" s="9"/>
      <c r="RQ9" s="9"/>
      <c r="RR9" s="9"/>
      <c r="RS9" s="9"/>
      <c r="RT9" s="9"/>
      <c r="RU9" s="9"/>
      <c r="RV9" s="9"/>
      <c r="RW9" s="9"/>
      <c r="RX9" s="9"/>
      <c r="RY9" s="9"/>
      <c r="RZ9" s="9"/>
      <c r="SA9" s="9"/>
      <c r="SB9" s="9"/>
      <c r="SC9" s="9"/>
      <c r="SD9" s="9"/>
      <c r="SE9" s="9"/>
      <c r="SF9" s="9"/>
      <c r="SG9" s="9"/>
      <c r="SH9" s="9"/>
      <c r="SI9" s="9"/>
      <c r="SJ9" s="9"/>
      <c r="SK9" s="9"/>
      <c r="SL9" s="9"/>
      <c r="SM9" s="9"/>
      <c r="SN9" s="9"/>
      <c r="SO9" s="9"/>
      <c r="SP9" s="9"/>
      <c r="SQ9" s="9"/>
      <c r="SR9" s="9"/>
      <c r="SS9" s="9"/>
      <c r="ST9" s="9"/>
      <c r="SU9" s="9"/>
      <c r="SV9" s="9"/>
      <c r="SW9" s="9"/>
      <c r="SX9" s="9"/>
      <c r="SY9" s="9"/>
      <c r="SZ9" s="9"/>
      <c r="TA9" s="9"/>
      <c r="TB9" s="9"/>
      <c r="TC9" s="9"/>
      <c r="TD9" s="9"/>
      <c r="TE9" s="9"/>
      <c r="TF9" s="9"/>
      <c r="TG9" s="9"/>
      <c r="TH9" s="9"/>
      <c r="TI9" s="9"/>
      <c r="TJ9" s="9"/>
      <c r="TK9" s="9"/>
      <c r="TL9" s="9"/>
      <c r="TM9" s="9"/>
      <c r="TN9" s="9"/>
      <c r="TO9" s="9"/>
      <c r="TP9" s="9"/>
      <c r="TQ9" s="9"/>
      <c r="TR9" s="9"/>
      <c r="TS9" s="9"/>
      <c r="TT9" s="9"/>
      <c r="TU9" s="9"/>
      <c r="TV9" s="9"/>
      <c r="TW9" s="9"/>
      <c r="TX9" s="9"/>
      <c r="TY9" s="9"/>
      <c r="TZ9" s="9"/>
      <c r="UA9" s="9"/>
      <c r="UB9" s="9"/>
      <c r="UC9" s="9"/>
      <c r="UD9" s="9"/>
      <c r="UE9" s="9"/>
      <c r="UF9" s="9"/>
      <c r="UG9" s="9"/>
      <c r="UH9" s="9"/>
      <c r="UI9" s="9"/>
      <c r="UJ9" s="9"/>
      <c r="UK9" s="9"/>
      <c r="UL9" s="9"/>
      <c r="UM9" s="9"/>
      <c r="UN9" s="9"/>
      <c r="UO9" s="9"/>
      <c r="UP9" s="9"/>
      <c r="UQ9" s="9"/>
      <c r="UR9" s="9"/>
      <c r="US9" s="9"/>
      <c r="UT9" s="9"/>
      <c r="UU9" s="9"/>
      <c r="UV9" s="9"/>
      <c r="UW9" s="9"/>
      <c r="UX9" s="9"/>
      <c r="UY9" s="9"/>
      <c r="UZ9" s="9"/>
      <c r="VA9" s="9"/>
      <c r="VB9" s="9"/>
      <c r="VC9" s="9"/>
      <c r="VD9" s="9"/>
      <c r="VE9" s="9"/>
      <c r="VF9" s="9"/>
      <c r="VG9" s="9"/>
      <c r="VH9" s="9"/>
      <c r="VI9" s="9"/>
      <c r="VJ9" s="9"/>
      <c r="VK9" s="9"/>
      <c r="VL9" s="9"/>
      <c r="VM9" s="9"/>
      <c r="VN9" s="9"/>
      <c r="VO9" s="9"/>
      <c r="VP9" s="9"/>
      <c r="VQ9" s="9"/>
      <c r="VR9" s="9"/>
      <c r="VS9" s="9"/>
      <c r="VT9" s="9"/>
      <c r="VU9" s="9"/>
      <c r="VV9" s="9"/>
      <c r="VW9" s="9"/>
      <c r="VX9" s="9"/>
      <c r="VY9" s="9"/>
      <c r="VZ9" s="9"/>
      <c r="WA9" s="9"/>
      <c r="WB9" s="9"/>
      <c r="WC9" s="9"/>
      <c r="WD9" s="9"/>
      <c r="WE9" s="9"/>
      <c r="WF9" s="9"/>
      <c r="WG9" s="9"/>
      <c r="WH9" s="9"/>
      <c r="WI9" s="9"/>
      <c r="WJ9" s="9"/>
      <c r="WK9" s="9"/>
      <c r="WL9" s="9"/>
      <c r="WM9" s="9"/>
      <c r="WN9" s="9"/>
      <c r="WO9" s="9"/>
      <c r="WP9" s="9"/>
      <c r="WQ9" s="9"/>
      <c r="WR9" s="9"/>
      <c r="WS9" s="9"/>
      <c r="WT9" s="9"/>
      <c r="WU9" s="9"/>
      <c r="WV9" s="9"/>
      <c r="WW9" s="9"/>
      <c r="WX9" s="9"/>
      <c r="WY9" s="9"/>
      <c r="WZ9" s="9"/>
      <c r="XA9" s="9"/>
      <c r="XB9" s="9"/>
      <c r="XC9" s="9"/>
      <c r="XD9" s="9"/>
      <c r="XE9" s="9"/>
      <c r="XF9" s="9"/>
      <c r="XG9" s="9"/>
      <c r="XH9" s="9"/>
      <c r="XI9" s="9"/>
      <c r="XJ9" s="9"/>
      <c r="XK9" s="9"/>
      <c r="XL9" s="9"/>
      <c r="XM9" s="9"/>
      <c r="XN9" s="9"/>
      <c r="XO9" s="9"/>
      <c r="XP9" s="9"/>
      <c r="XQ9" s="9"/>
      <c r="XR9" s="9"/>
      <c r="XS9" s="9"/>
      <c r="XT9" s="9"/>
      <c r="XU9" s="9"/>
      <c r="XV9" s="9"/>
      <c r="XW9" s="9"/>
      <c r="XX9" s="9"/>
      <c r="XY9" s="9"/>
      <c r="XZ9" s="9"/>
      <c r="YA9" s="9"/>
      <c r="YB9" s="9"/>
      <c r="YC9" s="9"/>
      <c r="YD9" s="9"/>
      <c r="YE9" s="9"/>
      <c r="YF9" s="9"/>
      <c r="YG9" s="9"/>
      <c r="YH9" s="9"/>
      <c r="YI9" s="9"/>
      <c r="YJ9" s="9"/>
      <c r="YK9" s="9"/>
      <c r="YL9" s="9"/>
      <c r="YM9" s="9"/>
      <c r="YN9" s="9"/>
      <c r="YO9" s="9"/>
      <c r="YP9" s="9"/>
      <c r="YQ9" s="9"/>
      <c r="YR9" s="9"/>
      <c r="YS9" s="9"/>
      <c r="YT9" s="9"/>
      <c r="YU9" s="9"/>
      <c r="YV9" s="9"/>
      <c r="YW9" s="9"/>
      <c r="YX9" s="9"/>
      <c r="YY9" s="9"/>
      <c r="YZ9" s="9"/>
      <c r="ZA9" s="9"/>
      <c r="ZB9" s="9"/>
      <c r="ZC9" s="9"/>
      <c r="ZD9" s="9"/>
      <c r="ZE9" s="9"/>
      <c r="ZF9" s="9"/>
      <c r="ZG9" s="9"/>
      <c r="ZH9" s="9"/>
      <c r="ZI9" s="9"/>
      <c r="ZJ9" s="9"/>
      <c r="ZK9" s="9"/>
      <c r="ZL9" s="9"/>
      <c r="ZM9" s="9"/>
      <c r="ZN9" s="9"/>
      <c r="ZO9" s="9"/>
      <c r="ZP9" s="9"/>
      <c r="ZQ9" s="9"/>
      <c r="ZR9" s="9"/>
      <c r="ZS9" s="9"/>
      <c r="ZT9" s="9"/>
      <c r="ZU9" s="9"/>
      <c r="ZV9" s="9"/>
      <c r="ZW9" s="9"/>
      <c r="ZX9" s="9"/>
      <c r="ZY9" s="9"/>
      <c r="ZZ9" s="9"/>
      <c r="AAA9" s="9"/>
      <c r="AAB9" s="9"/>
      <c r="AAC9" s="9"/>
      <c r="AAD9" s="9"/>
      <c r="AAE9" s="9"/>
      <c r="AAF9" s="9"/>
      <c r="AAG9" s="9"/>
      <c r="AAH9" s="9"/>
      <c r="AAI9" s="9"/>
      <c r="AAJ9" s="9"/>
      <c r="AAK9" s="9"/>
      <c r="AAL9" s="9"/>
      <c r="AAM9" s="9"/>
      <c r="AAN9" s="9"/>
      <c r="AAO9" s="9"/>
      <c r="AAP9" s="9"/>
      <c r="AAQ9" s="9"/>
      <c r="AAR9" s="9"/>
      <c r="AAS9" s="9"/>
      <c r="AAT9" s="9"/>
      <c r="AAU9" s="9"/>
      <c r="AAV9" s="9"/>
      <c r="AAW9" s="9"/>
      <c r="AAX9" s="9"/>
      <c r="AAY9" s="9"/>
      <c r="AAZ9" s="9"/>
      <c r="ABA9" s="9"/>
      <c r="ABB9" s="9"/>
      <c r="ABC9" s="9"/>
      <c r="ABD9" s="9"/>
      <c r="ABE9" s="9"/>
      <c r="ABF9" s="9"/>
      <c r="ABG9" s="9"/>
      <c r="ABH9" s="9"/>
      <c r="ABI9" s="9"/>
      <c r="ABJ9" s="9"/>
      <c r="ABK9" s="9"/>
      <c r="ABL9" s="9"/>
      <c r="ABM9" s="9"/>
      <c r="ABN9" s="9"/>
      <c r="ABO9" s="9"/>
      <c r="ABP9" s="9"/>
      <c r="ABQ9" s="9"/>
      <c r="ABR9" s="9"/>
      <c r="ABS9" s="9"/>
      <c r="ABT9" s="9"/>
      <c r="ABU9" s="9"/>
      <c r="ABV9" s="9"/>
      <c r="ABW9" s="9"/>
      <c r="ABX9" s="9"/>
      <c r="ABY9" s="9"/>
      <c r="ABZ9" s="9"/>
      <c r="ACA9" s="9"/>
      <c r="ACB9" s="9"/>
      <c r="ACC9" s="9"/>
      <c r="ACD9" s="9"/>
      <c r="ACE9" s="9"/>
      <c r="ACF9" s="9"/>
      <c r="ACG9" s="9"/>
      <c r="ACH9" s="9"/>
      <c r="ACI9" s="9"/>
      <c r="ACJ9" s="9"/>
      <c r="ACK9" s="9"/>
      <c r="ACL9" s="9"/>
      <c r="ACM9" s="9"/>
      <c r="ACN9" s="9"/>
      <c r="ACO9" s="9"/>
      <c r="ACP9" s="9"/>
      <c r="ACQ9" s="9"/>
      <c r="ACR9" s="9"/>
      <c r="ACS9" s="9"/>
      <c r="ACT9" s="9"/>
      <c r="ACU9" s="9"/>
      <c r="ACV9" s="9"/>
      <c r="ACW9" s="9"/>
      <c r="ACX9" s="9"/>
      <c r="ACY9" s="9"/>
      <c r="ACZ9" s="9"/>
      <c r="ADA9" s="9"/>
      <c r="ADB9" s="9"/>
      <c r="ADC9" s="9"/>
      <c r="ADD9" s="9"/>
      <c r="ADE9" s="9"/>
      <c r="ADF9" s="9"/>
      <c r="ADG9" s="9"/>
      <c r="ADH9" s="9"/>
      <c r="ADI9" s="9"/>
      <c r="ADJ9" s="9"/>
      <c r="ADK9" s="9"/>
      <c r="ADL9" s="9"/>
      <c r="ADM9" s="9"/>
      <c r="ADN9" s="9"/>
      <c r="ADO9" s="9"/>
      <c r="ADP9" s="9"/>
      <c r="ADQ9" s="9"/>
      <c r="ADR9" s="9"/>
      <c r="ADS9" s="9"/>
      <c r="ADT9" s="9"/>
      <c r="ADU9" s="9"/>
      <c r="ADV9" s="9"/>
      <c r="ADW9" s="9"/>
      <c r="ADX9" s="9"/>
      <c r="ADY9" s="9"/>
      <c r="ADZ9" s="9"/>
      <c r="AEA9" s="9"/>
      <c r="AEB9" s="9"/>
      <c r="AEC9" s="9"/>
      <c r="AED9" s="9"/>
      <c r="AEE9" s="9"/>
      <c r="AEF9" s="9"/>
      <c r="AEG9" s="9"/>
      <c r="AEH9" s="9"/>
      <c r="AEI9" s="9"/>
      <c r="AEJ9" s="9"/>
      <c r="AEK9" s="9"/>
      <c r="AEL9" s="9"/>
      <c r="AEM9" s="9"/>
      <c r="AEN9" s="9"/>
      <c r="AEO9" s="9"/>
      <c r="AEP9" s="9"/>
      <c r="AEQ9" s="9"/>
      <c r="AER9" s="9"/>
      <c r="AES9" s="9"/>
      <c r="AET9" s="9"/>
      <c r="AEU9" s="9"/>
      <c r="AEV9" s="9"/>
      <c r="AEW9" s="9"/>
      <c r="AEX9" s="9"/>
      <c r="AEY9" s="9"/>
      <c r="AEZ9" s="9"/>
      <c r="AFA9" s="9"/>
      <c r="AFB9" s="9"/>
      <c r="AFC9" s="9"/>
      <c r="AFD9" s="9"/>
      <c r="AFE9" s="9"/>
      <c r="AFF9" s="9"/>
      <c r="AFG9" s="9"/>
      <c r="AFH9" s="9"/>
      <c r="AFI9" s="9"/>
      <c r="AFJ9" s="9"/>
      <c r="AFK9" s="9"/>
      <c r="AFL9" s="9"/>
      <c r="AFM9" s="9"/>
      <c r="AFN9" s="9"/>
      <c r="AFO9" s="9"/>
      <c r="AFP9" s="9"/>
      <c r="AFQ9" s="9"/>
      <c r="AFR9" s="9"/>
      <c r="AFS9" s="9"/>
      <c r="AFT9" s="9"/>
      <c r="AFU9" s="9"/>
      <c r="AFV9" s="9"/>
      <c r="AFW9" s="9"/>
      <c r="AFX9" s="9"/>
      <c r="AFY9" s="9"/>
      <c r="AFZ9" s="9"/>
      <c r="AGA9" s="9"/>
      <c r="AGB9" s="9"/>
      <c r="AGC9" s="9"/>
      <c r="AGD9" s="9"/>
      <c r="AGE9" s="9"/>
      <c r="AGF9" s="9"/>
      <c r="AGG9" s="9"/>
      <c r="AGH9" s="9"/>
      <c r="AGI9" s="9"/>
      <c r="AGJ9" s="9"/>
      <c r="AGK9" s="9"/>
      <c r="AGL9" s="9"/>
      <c r="AGM9" s="9"/>
      <c r="AGN9" s="9"/>
      <c r="AGO9" s="9"/>
      <c r="AGP9" s="9"/>
      <c r="AGQ9" s="9"/>
      <c r="AGR9" s="9"/>
      <c r="AGS9" s="9"/>
      <c r="AGT9" s="9"/>
      <c r="AGU9" s="9"/>
      <c r="AGV9" s="9"/>
      <c r="AGW9" s="9"/>
      <c r="AGX9" s="9"/>
      <c r="AGY9" s="9"/>
      <c r="AGZ9" s="9"/>
      <c r="AHA9" s="9"/>
      <c r="AHB9" s="9"/>
      <c r="AHC9" s="9"/>
      <c r="AHD9" s="9"/>
      <c r="AHE9" s="9"/>
      <c r="AHF9" s="9"/>
      <c r="AHG9" s="9"/>
      <c r="AHH9" s="9"/>
      <c r="AHI9" s="9"/>
      <c r="AHJ9" s="9"/>
      <c r="AHK9" s="9"/>
      <c r="AHL9" s="9"/>
      <c r="AHM9" s="9"/>
      <c r="AHN9" s="9"/>
      <c r="AHO9" s="9"/>
      <c r="AHP9" s="9"/>
      <c r="AHQ9" s="9"/>
      <c r="AHR9" s="9"/>
      <c r="AHS9" s="9"/>
      <c r="AHT9" s="9"/>
      <c r="AHU9" s="9"/>
      <c r="AHV9" s="9"/>
      <c r="AHW9" s="9"/>
      <c r="AHX9" s="9"/>
      <c r="AHY9" s="9"/>
      <c r="AHZ9" s="9"/>
      <c r="AIA9" s="9"/>
      <c r="AIB9" s="9"/>
      <c r="AIC9" s="9"/>
      <c r="AID9" s="9"/>
      <c r="AIE9" s="9"/>
      <c r="AIF9" s="9"/>
      <c r="AIG9" s="9"/>
      <c r="AIH9" s="9"/>
      <c r="AII9" s="9"/>
      <c r="AIJ9" s="9"/>
      <c r="AIK9" s="9"/>
      <c r="AIL9" s="9"/>
      <c r="AIM9" s="9"/>
      <c r="AIN9" s="9"/>
      <c r="AIO9" s="9"/>
      <c r="AIP9" s="9"/>
      <c r="AIQ9" s="9"/>
      <c r="AIR9" s="9"/>
      <c r="AIS9" s="9"/>
      <c r="AIT9" s="9"/>
      <c r="AIU9" s="9"/>
      <c r="AIV9" s="9"/>
      <c r="AIW9" s="9"/>
      <c r="AIX9" s="9"/>
      <c r="AIY9" s="9"/>
      <c r="AIZ9" s="9"/>
      <c r="AJA9" s="9"/>
      <c r="AJB9" s="9"/>
      <c r="AJC9" s="9"/>
      <c r="AJD9" s="9"/>
      <c r="AJE9" s="9"/>
      <c r="AJF9" s="9"/>
      <c r="AJG9" s="9"/>
      <c r="AJH9" s="9"/>
      <c r="AJI9" s="9"/>
      <c r="AJJ9" s="9"/>
      <c r="AJK9" s="9"/>
      <c r="AJL9" s="9"/>
      <c r="AJM9" s="9"/>
      <c r="AJN9" s="9"/>
      <c r="AJO9" s="9"/>
      <c r="AJP9" s="9"/>
      <c r="AJQ9" s="9"/>
      <c r="AJR9" s="9"/>
      <c r="AJS9" s="9"/>
      <c r="AJT9" s="9"/>
      <c r="AJU9" s="9"/>
      <c r="AJV9" s="9"/>
      <c r="AJW9" s="9"/>
      <c r="AJX9" s="9"/>
      <c r="AJY9" s="9"/>
      <c r="AJZ9" s="9"/>
      <c r="AKA9" s="9"/>
      <c r="AKB9" s="9"/>
      <c r="AKC9" s="9"/>
      <c r="AKD9" s="9"/>
      <c r="AKE9" s="9"/>
      <c r="AKF9" s="9"/>
      <c r="AKG9" s="9"/>
      <c r="AKH9" s="9"/>
      <c r="AKI9" s="9"/>
      <c r="AKJ9" s="9"/>
      <c r="AKK9" s="9"/>
      <c r="AKL9" s="9"/>
      <c r="AKM9" s="9"/>
      <c r="AKN9" s="9"/>
      <c r="AKO9" s="9"/>
      <c r="AKP9" s="9"/>
      <c r="AKQ9" s="9"/>
      <c r="AKR9" s="9"/>
      <c r="AKS9" s="9"/>
      <c r="AKT9" s="9"/>
      <c r="AKU9" s="9"/>
      <c r="AKV9" s="9"/>
      <c r="AKW9" s="9"/>
      <c r="AKX9" s="9"/>
      <c r="AKY9" s="9"/>
      <c r="AKZ9" s="9"/>
      <c r="ALA9" s="9"/>
      <c r="ALB9" s="9"/>
      <c r="ALC9" s="9"/>
      <c r="ALD9" s="9"/>
      <c r="ALE9" s="9"/>
      <c r="ALF9" s="9"/>
      <c r="ALG9" s="9"/>
      <c r="ALH9" s="9"/>
      <c r="ALI9" s="9"/>
      <c r="ALJ9" s="9"/>
      <c r="ALK9" s="9"/>
      <c r="ALL9" s="9"/>
      <c r="ALM9" s="9"/>
      <c r="ALN9" s="9"/>
      <c r="ALO9" s="9"/>
      <c r="ALP9" s="9"/>
      <c r="ALQ9" s="9"/>
      <c r="ALR9" s="9"/>
      <c r="ALS9" s="9"/>
      <c r="ALT9" s="9"/>
      <c r="ALU9" s="9"/>
      <c r="ALV9" s="9"/>
      <c r="ALW9" s="9"/>
      <c r="ALX9" s="9"/>
      <c r="ALY9" s="9"/>
      <c r="ALZ9" s="9"/>
      <c r="AMA9" s="9"/>
      <c r="AMB9" s="9"/>
      <c r="AMC9" s="9"/>
      <c r="AMD9" s="9"/>
      <c r="AME9" s="9"/>
      <c r="AMF9" s="9"/>
      <c r="AMG9" s="9"/>
      <c r="AMH9" s="9"/>
      <c r="AMI9" s="9"/>
      <c r="AMJ9" s="9"/>
    </row>
    <row r="10" spans="1:1025" x14ac:dyDescent="0.3">
      <c r="A10" s="78" t="s">
        <v>20</v>
      </c>
      <c r="B10" s="78"/>
      <c r="C10" s="78"/>
      <c r="D10" s="78"/>
      <c r="E10" s="25" t="s">
        <v>21</v>
      </c>
      <c r="F10" s="79">
        <f>+P7</f>
        <v>5</v>
      </c>
      <c r="G10" s="79"/>
      <c r="H10" s="26" t="s">
        <v>2</v>
      </c>
      <c r="I10" s="9"/>
      <c r="J10" s="85"/>
      <c r="K10" s="85"/>
      <c r="L10" s="85"/>
      <c r="M10" s="81" t="s">
        <v>123</v>
      </c>
      <c r="N10" s="81"/>
      <c r="O10" s="81"/>
      <c r="P10" s="47">
        <v>10000</v>
      </c>
      <c r="Q10" s="45" t="s">
        <v>22</v>
      </c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  <c r="IW10" s="9"/>
      <c r="IX10" s="9"/>
      <c r="IY10" s="9"/>
      <c r="IZ10" s="9"/>
      <c r="JA10" s="9"/>
      <c r="JB10" s="9"/>
      <c r="JC10" s="9"/>
      <c r="JD10" s="9"/>
      <c r="JE10" s="9"/>
      <c r="JF10" s="9"/>
      <c r="JG10" s="9"/>
      <c r="JH10" s="9"/>
      <c r="JI10" s="9"/>
      <c r="JJ10" s="9"/>
      <c r="JK10" s="9"/>
      <c r="JL10" s="9"/>
      <c r="JM10" s="9"/>
      <c r="JN10" s="9"/>
      <c r="JO10" s="9"/>
      <c r="JP10" s="9"/>
      <c r="JQ10" s="9"/>
      <c r="JR10" s="9"/>
      <c r="JS10" s="9"/>
      <c r="JT10" s="9"/>
      <c r="JU10" s="9"/>
      <c r="JV10" s="9"/>
      <c r="JW10" s="9"/>
      <c r="JX10" s="9"/>
      <c r="JY10" s="9"/>
      <c r="JZ10" s="9"/>
      <c r="KA10" s="9"/>
      <c r="KB10" s="9"/>
      <c r="KC10" s="9"/>
      <c r="KD10" s="9"/>
      <c r="KE10" s="9"/>
      <c r="KF10" s="9"/>
      <c r="KG10" s="9"/>
      <c r="KH10" s="9"/>
      <c r="KI10" s="9"/>
      <c r="KJ10" s="9"/>
      <c r="KK10" s="9"/>
      <c r="KL10" s="9"/>
      <c r="KM10" s="9"/>
      <c r="KN10" s="9"/>
      <c r="KO10" s="9"/>
      <c r="KP10" s="9"/>
      <c r="KQ10" s="9"/>
      <c r="KR10" s="9"/>
      <c r="KS10" s="9"/>
      <c r="KT10" s="9"/>
      <c r="KU10" s="9"/>
      <c r="KV10" s="9"/>
      <c r="KW10" s="9"/>
      <c r="KX10" s="9"/>
      <c r="KY10" s="9"/>
      <c r="KZ10" s="9"/>
      <c r="LA10" s="9"/>
      <c r="LB10" s="9"/>
      <c r="LC10" s="9"/>
      <c r="LD10" s="9"/>
      <c r="LE10" s="9"/>
      <c r="LF10" s="9"/>
      <c r="LG10" s="9"/>
      <c r="LH10" s="9"/>
      <c r="LI10" s="9"/>
      <c r="LJ10" s="9"/>
      <c r="LK10" s="9"/>
      <c r="LL10" s="9"/>
      <c r="LM10" s="9"/>
      <c r="LN10" s="9"/>
      <c r="LO10" s="9"/>
      <c r="LP10" s="9"/>
      <c r="LQ10" s="9"/>
      <c r="LR10" s="9"/>
      <c r="LS10" s="9"/>
      <c r="LT10" s="9"/>
      <c r="LU10" s="9"/>
      <c r="LV10" s="9"/>
      <c r="LW10" s="9"/>
      <c r="LX10" s="9"/>
      <c r="LY10" s="9"/>
      <c r="LZ10" s="9"/>
      <c r="MA10" s="9"/>
      <c r="MB10" s="9"/>
      <c r="MC10" s="9"/>
      <c r="MD10" s="9"/>
      <c r="ME10" s="9"/>
      <c r="MF10" s="9"/>
      <c r="MG10" s="9"/>
      <c r="MH10" s="9"/>
      <c r="MI10" s="9"/>
      <c r="MJ10" s="9"/>
      <c r="MK10" s="9"/>
      <c r="ML10" s="9"/>
      <c r="MM10" s="9"/>
      <c r="MN10" s="9"/>
      <c r="MO10" s="9"/>
      <c r="MP10" s="9"/>
      <c r="MQ10" s="9"/>
      <c r="MR10" s="9"/>
      <c r="MS10" s="9"/>
      <c r="MT10" s="9"/>
      <c r="MU10" s="9"/>
      <c r="MV10" s="9"/>
      <c r="MW10" s="9"/>
      <c r="MX10" s="9"/>
      <c r="MY10" s="9"/>
      <c r="MZ10" s="9"/>
      <c r="NA10" s="9"/>
      <c r="NB10" s="9"/>
      <c r="NC10" s="9"/>
      <c r="ND10" s="9"/>
      <c r="NE10" s="9"/>
      <c r="NF10" s="9"/>
      <c r="NG10" s="9"/>
      <c r="NH10" s="9"/>
      <c r="NI10" s="9"/>
      <c r="NJ10" s="9"/>
      <c r="NK10" s="9"/>
      <c r="NL10" s="9"/>
      <c r="NM10" s="9"/>
      <c r="NN10" s="9"/>
      <c r="NO10" s="9"/>
      <c r="NP10" s="9"/>
      <c r="NQ10" s="9"/>
      <c r="NR10" s="9"/>
      <c r="NS10" s="9"/>
      <c r="NT10" s="9"/>
      <c r="NU10" s="9"/>
      <c r="NV10" s="9"/>
      <c r="NW10" s="9"/>
      <c r="NX10" s="9"/>
      <c r="NY10" s="9"/>
      <c r="NZ10" s="9"/>
      <c r="OA10" s="9"/>
      <c r="OB10" s="9"/>
      <c r="OC10" s="9"/>
      <c r="OD10" s="9"/>
      <c r="OE10" s="9"/>
      <c r="OF10" s="9"/>
      <c r="OG10" s="9"/>
      <c r="OH10" s="9"/>
      <c r="OI10" s="9"/>
      <c r="OJ10" s="9"/>
      <c r="OK10" s="9"/>
      <c r="OL10" s="9"/>
      <c r="OM10" s="9"/>
      <c r="ON10" s="9"/>
      <c r="OO10" s="9"/>
      <c r="OP10" s="9"/>
      <c r="OQ10" s="9"/>
      <c r="OR10" s="9"/>
      <c r="OS10" s="9"/>
      <c r="OT10" s="9"/>
      <c r="OU10" s="9"/>
      <c r="OV10" s="9"/>
      <c r="OW10" s="9"/>
      <c r="OX10" s="9"/>
      <c r="OY10" s="9"/>
      <c r="OZ10" s="9"/>
      <c r="PA10" s="9"/>
      <c r="PB10" s="9"/>
      <c r="PC10" s="9"/>
      <c r="PD10" s="9"/>
      <c r="PE10" s="9"/>
      <c r="PF10" s="9"/>
      <c r="PG10" s="9"/>
      <c r="PH10" s="9"/>
      <c r="PI10" s="9"/>
      <c r="PJ10" s="9"/>
      <c r="PK10" s="9"/>
      <c r="PL10" s="9"/>
      <c r="PM10" s="9"/>
      <c r="PN10" s="9"/>
      <c r="PO10" s="9"/>
      <c r="PP10" s="9"/>
      <c r="PQ10" s="9"/>
      <c r="PR10" s="9"/>
      <c r="PS10" s="9"/>
      <c r="PT10" s="9"/>
      <c r="PU10" s="9"/>
      <c r="PV10" s="9"/>
      <c r="PW10" s="9"/>
      <c r="PX10" s="9"/>
      <c r="PY10" s="9"/>
      <c r="PZ10" s="9"/>
      <c r="QA10" s="9"/>
      <c r="QB10" s="9"/>
      <c r="QC10" s="9"/>
      <c r="QD10" s="9"/>
      <c r="QE10" s="9"/>
      <c r="QF10" s="9"/>
      <c r="QG10" s="9"/>
      <c r="QH10" s="9"/>
      <c r="QI10" s="9"/>
      <c r="QJ10" s="9"/>
      <c r="QK10" s="9"/>
      <c r="QL10" s="9"/>
      <c r="QM10" s="9"/>
      <c r="QN10" s="9"/>
      <c r="QO10" s="9"/>
      <c r="QP10" s="9"/>
      <c r="QQ10" s="9"/>
      <c r="QR10" s="9"/>
      <c r="QS10" s="9"/>
      <c r="QT10" s="9"/>
      <c r="QU10" s="9"/>
      <c r="QV10" s="9"/>
      <c r="QW10" s="9"/>
      <c r="QX10" s="9"/>
      <c r="QY10" s="9"/>
      <c r="QZ10" s="9"/>
      <c r="RA10" s="9"/>
      <c r="RB10" s="9"/>
      <c r="RC10" s="9"/>
      <c r="RD10" s="9"/>
      <c r="RE10" s="9"/>
      <c r="RF10" s="9"/>
      <c r="RG10" s="9"/>
      <c r="RH10" s="9"/>
      <c r="RI10" s="9"/>
      <c r="RJ10" s="9"/>
      <c r="RK10" s="9"/>
      <c r="RL10" s="9"/>
      <c r="RM10" s="9"/>
      <c r="RN10" s="9"/>
      <c r="RO10" s="9"/>
      <c r="RP10" s="9"/>
      <c r="RQ10" s="9"/>
      <c r="RR10" s="9"/>
      <c r="RS10" s="9"/>
      <c r="RT10" s="9"/>
      <c r="RU10" s="9"/>
      <c r="RV10" s="9"/>
      <c r="RW10" s="9"/>
      <c r="RX10" s="9"/>
      <c r="RY10" s="9"/>
      <c r="RZ10" s="9"/>
      <c r="SA10" s="9"/>
      <c r="SB10" s="9"/>
      <c r="SC10" s="9"/>
      <c r="SD10" s="9"/>
      <c r="SE10" s="9"/>
      <c r="SF10" s="9"/>
      <c r="SG10" s="9"/>
      <c r="SH10" s="9"/>
      <c r="SI10" s="9"/>
      <c r="SJ10" s="9"/>
      <c r="SK10" s="9"/>
      <c r="SL10" s="9"/>
      <c r="SM10" s="9"/>
      <c r="SN10" s="9"/>
      <c r="SO10" s="9"/>
      <c r="SP10" s="9"/>
      <c r="SQ10" s="9"/>
      <c r="SR10" s="9"/>
      <c r="SS10" s="9"/>
      <c r="ST10" s="9"/>
      <c r="SU10" s="9"/>
      <c r="SV10" s="9"/>
      <c r="SW10" s="9"/>
      <c r="SX10" s="9"/>
      <c r="SY10" s="9"/>
      <c r="SZ10" s="9"/>
      <c r="TA10" s="9"/>
      <c r="TB10" s="9"/>
      <c r="TC10" s="9"/>
      <c r="TD10" s="9"/>
      <c r="TE10" s="9"/>
      <c r="TF10" s="9"/>
      <c r="TG10" s="9"/>
      <c r="TH10" s="9"/>
      <c r="TI10" s="9"/>
      <c r="TJ10" s="9"/>
      <c r="TK10" s="9"/>
      <c r="TL10" s="9"/>
      <c r="TM10" s="9"/>
      <c r="TN10" s="9"/>
      <c r="TO10" s="9"/>
      <c r="TP10" s="9"/>
      <c r="TQ10" s="9"/>
      <c r="TR10" s="9"/>
      <c r="TS10" s="9"/>
      <c r="TT10" s="9"/>
      <c r="TU10" s="9"/>
      <c r="TV10" s="9"/>
      <c r="TW10" s="9"/>
      <c r="TX10" s="9"/>
      <c r="TY10" s="9"/>
      <c r="TZ10" s="9"/>
      <c r="UA10" s="9"/>
      <c r="UB10" s="9"/>
      <c r="UC10" s="9"/>
      <c r="UD10" s="9"/>
      <c r="UE10" s="9"/>
      <c r="UF10" s="9"/>
      <c r="UG10" s="9"/>
      <c r="UH10" s="9"/>
      <c r="UI10" s="9"/>
      <c r="UJ10" s="9"/>
      <c r="UK10" s="9"/>
      <c r="UL10" s="9"/>
      <c r="UM10" s="9"/>
      <c r="UN10" s="9"/>
      <c r="UO10" s="9"/>
      <c r="UP10" s="9"/>
      <c r="UQ10" s="9"/>
      <c r="UR10" s="9"/>
      <c r="US10" s="9"/>
      <c r="UT10" s="9"/>
      <c r="UU10" s="9"/>
      <c r="UV10" s="9"/>
      <c r="UW10" s="9"/>
      <c r="UX10" s="9"/>
      <c r="UY10" s="9"/>
      <c r="UZ10" s="9"/>
      <c r="VA10" s="9"/>
      <c r="VB10" s="9"/>
      <c r="VC10" s="9"/>
      <c r="VD10" s="9"/>
      <c r="VE10" s="9"/>
      <c r="VF10" s="9"/>
      <c r="VG10" s="9"/>
      <c r="VH10" s="9"/>
      <c r="VI10" s="9"/>
      <c r="VJ10" s="9"/>
      <c r="VK10" s="9"/>
      <c r="VL10" s="9"/>
      <c r="VM10" s="9"/>
      <c r="VN10" s="9"/>
      <c r="VO10" s="9"/>
      <c r="VP10" s="9"/>
      <c r="VQ10" s="9"/>
      <c r="VR10" s="9"/>
      <c r="VS10" s="9"/>
      <c r="VT10" s="9"/>
      <c r="VU10" s="9"/>
      <c r="VV10" s="9"/>
      <c r="VW10" s="9"/>
      <c r="VX10" s="9"/>
      <c r="VY10" s="9"/>
      <c r="VZ10" s="9"/>
      <c r="WA10" s="9"/>
      <c r="WB10" s="9"/>
      <c r="WC10" s="9"/>
      <c r="WD10" s="9"/>
      <c r="WE10" s="9"/>
      <c r="WF10" s="9"/>
      <c r="WG10" s="9"/>
      <c r="WH10" s="9"/>
      <c r="WI10" s="9"/>
      <c r="WJ10" s="9"/>
      <c r="WK10" s="9"/>
      <c r="WL10" s="9"/>
      <c r="WM10" s="9"/>
      <c r="WN10" s="9"/>
      <c r="WO10" s="9"/>
      <c r="WP10" s="9"/>
      <c r="WQ10" s="9"/>
      <c r="WR10" s="9"/>
      <c r="WS10" s="9"/>
      <c r="WT10" s="9"/>
      <c r="WU10" s="9"/>
      <c r="WV10" s="9"/>
      <c r="WW10" s="9"/>
      <c r="WX10" s="9"/>
      <c r="WY10" s="9"/>
      <c r="WZ10" s="9"/>
      <c r="XA10" s="9"/>
      <c r="XB10" s="9"/>
      <c r="XC10" s="9"/>
      <c r="XD10" s="9"/>
      <c r="XE10" s="9"/>
      <c r="XF10" s="9"/>
      <c r="XG10" s="9"/>
      <c r="XH10" s="9"/>
      <c r="XI10" s="9"/>
      <c r="XJ10" s="9"/>
      <c r="XK10" s="9"/>
      <c r="XL10" s="9"/>
      <c r="XM10" s="9"/>
      <c r="XN10" s="9"/>
      <c r="XO10" s="9"/>
      <c r="XP10" s="9"/>
      <c r="XQ10" s="9"/>
      <c r="XR10" s="9"/>
      <c r="XS10" s="9"/>
      <c r="XT10" s="9"/>
      <c r="XU10" s="9"/>
      <c r="XV10" s="9"/>
      <c r="XW10" s="9"/>
      <c r="XX10" s="9"/>
      <c r="XY10" s="9"/>
      <c r="XZ10" s="9"/>
      <c r="YA10" s="9"/>
      <c r="YB10" s="9"/>
      <c r="YC10" s="9"/>
      <c r="YD10" s="9"/>
      <c r="YE10" s="9"/>
      <c r="YF10" s="9"/>
      <c r="YG10" s="9"/>
      <c r="YH10" s="9"/>
      <c r="YI10" s="9"/>
      <c r="YJ10" s="9"/>
      <c r="YK10" s="9"/>
      <c r="YL10" s="9"/>
      <c r="YM10" s="9"/>
      <c r="YN10" s="9"/>
      <c r="YO10" s="9"/>
      <c r="YP10" s="9"/>
      <c r="YQ10" s="9"/>
      <c r="YR10" s="9"/>
      <c r="YS10" s="9"/>
      <c r="YT10" s="9"/>
      <c r="YU10" s="9"/>
      <c r="YV10" s="9"/>
      <c r="YW10" s="9"/>
      <c r="YX10" s="9"/>
      <c r="YY10" s="9"/>
      <c r="YZ10" s="9"/>
      <c r="ZA10" s="9"/>
      <c r="ZB10" s="9"/>
      <c r="ZC10" s="9"/>
      <c r="ZD10" s="9"/>
      <c r="ZE10" s="9"/>
      <c r="ZF10" s="9"/>
      <c r="ZG10" s="9"/>
      <c r="ZH10" s="9"/>
      <c r="ZI10" s="9"/>
      <c r="ZJ10" s="9"/>
      <c r="ZK10" s="9"/>
      <c r="ZL10" s="9"/>
      <c r="ZM10" s="9"/>
      <c r="ZN10" s="9"/>
      <c r="ZO10" s="9"/>
      <c r="ZP10" s="9"/>
      <c r="ZQ10" s="9"/>
      <c r="ZR10" s="9"/>
      <c r="ZS10" s="9"/>
      <c r="ZT10" s="9"/>
      <c r="ZU10" s="9"/>
      <c r="ZV10" s="9"/>
      <c r="ZW10" s="9"/>
      <c r="ZX10" s="9"/>
      <c r="ZY10" s="9"/>
      <c r="ZZ10" s="9"/>
      <c r="AAA10" s="9"/>
      <c r="AAB10" s="9"/>
      <c r="AAC10" s="9"/>
      <c r="AAD10" s="9"/>
      <c r="AAE10" s="9"/>
      <c r="AAF10" s="9"/>
      <c r="AAG10" s="9"/>
      <c r="AAH10" s="9"/>
      <c r="AAI10" s="9"/>
      <c r="AAJ10" s="9"/>
      <c r="AAK10" s="9"/>
      <c r="AAL10" s="9"/>
      <c r="AAM10" s="9"/>
      <c r="AAN10" s="9"/>
      <c r="AAO10" s="9"/>
      <c r="AAP10" s="9"/>
      <c r="AAQ10" s="9"/>
      <c r="AAR10" s="9"/>
      <c r="AAS10" s="9"/>
      <c r="AAT10" s="9"/>
      <c r="AAU10" s="9"/>
      <c r="AAV10" s="9"/>
      <c r="AAW10" s="9"/>
      <c r="AAX10" s="9"/>
      <c r="AAY10" s="9"/>
      <c r="AAZ10" s="9"/>
      <c r="ABA10" s="9"/>
      <c r="ABB10" s="9"/>
      <c r="ABC10" s="9"/>
      <c r="ABD10" s="9"/>
      <c r="ABE10" s="9"/>
      <c r="ABF10" s="9"/>
      <c r="ABG10" s="9"/>
      <c r="ABH10" s="9"/>
      <c r="ABI10" s="9"/>
      <c r="ABJ10" s="9"/>
      <c r="ABK10" s="9"/>
      <c r="ABL10" s="9"/>
      <c r="ABM10" s="9"/>
      <c r="ABN10" s="9"/>
      <c r="ABO10" s="9"/>
      <c r="ABP10" s="9"/>
      <c r="ABQ10" s="9"/>
      <c r="ABR10" s="9"/>
      <c r="ABS10" s="9"/>
      <c r="ABT10" s="9"/>
      <c r="ABU10" s="9"/>
      <c r="ABV10" s="9"/>
      <c r="ABW10" s="9"/>
      <c r="ABX10" s="9"/>
      <c r="ABY10" s="9"/>
      <c r="ABZ10" s="9"/>
      <c r="ACA10" s="9"/>
      <c r="ACB10" s="9"/>
      <c r="ACC10" s="9"/>
      <c r="ACD10" s="9"/>
      <c r="ACE10" s="9"/>
      <c r="ACF10" s="9"/>
      <c r="ACG10" s="9"/>
      <c r="ACH10" s="9"/>
      <c r="ACI10" s="9"/>
      <c r="ACJ10" s="9"/>
      <c r="ACK10" s="9"/>
      <c r="ACL10" s="9"/>
      <c r="ACM10" s="9"/>
      <c r="ACN10" s="9"/>
      <c r="ACO10" s="9"/>
      <c r="ACP10" s="9"/>
      <c r="ACQ10" s="9"/>
      <c r="ACR10" s="9"/>
      <c r="ACS10" s="9"/>
      <c r="ACT10" s="9"/>
      <c r="ACU10" s="9"/>
      <c r="ACV10" s="9"/>
      <c r="ACW10" s="9"/>
      <c r="ACX10" s="9"/>
      <c r="ACY10" s="9"/>
      <c r="ACZ10" s="9"/>
      <c r="ADA10" s="9"/>
      <c r="ADB10" s="9"/>
      <c r="ADC10" s="9"/>
      <c r="ADD10" s="9"/>
      <c r="ADE10" s="9"/>
      <c r="ADF10" s="9"/>
      <c r="ADG10" s="9"/>
      <c r="ADH10" s="9"/>
      <c r="ADI10" s="9"/>
      <c r="ADJ10" s="9"/>
      <c r="ADK10" s="9"/>
      <c r="ADL10" s="9"/>
      <c r="ADM10" s="9"/>
      <c r="ADN10" s="9"/>
      <c r="ADO10" s="9"/>
      <c r="ADP10" s="9"/>
      <c r="ADQ10" s="9"/>
      <c r="ADR10" s="9"/>
      <c r="ADS10" s="9"/>
      <c r="ADT10" s="9"/>
      <c r="ADU10" s="9"/>
      <c r="ADV10" s="9"/>
      <c r="ADW10" s="9"/>
      <c r="ADX10" s="9"/>
      <c r="ADY10" s="9"/>
      <c r="ADZ10" s="9"/>
      <c r="AEA10" s="9"/>
      <c r="AEB10" s="9"/>
      <c r="AEC10" s="9"/>
      <c r="AED10" s="9"/>
      <c r="AEE10" s="9"/>
      <c r="AEF10" s="9"/>
      <c r="AEG10" s="9"/>
      <c r="AEH10" s="9"/>
      <c r="AEI10" s="9"/>
      <c r="AEJ10" s="9"/>
      <c r="AEK10" s="9"/>
      <c r="AEL10" s="9"/>
      <c r="AEM10" s="9"/>
      <c r="AEN10" s="9"/>
      <c r="AEO10" s="9"/>
      <c r="AEP10" s="9"/>
      <c r="AEQ10" s="9"/>
      <c r="AER10" s="9"/>
      <c r="AES10" s="9"/>
      <c r="AET10" s="9"/>
      <c r="AEU10" s="9"/>
      <c r="AEV10" s="9"/>
      <c r="AEW10" s="9"/>
      <c r="AEX10" s="9"/>
      <c r="AEY10" s="9"/>
      <c r="AEZ10" s="9"/>
      <c r="AFA10" s="9"/>
      <c r="AFB10" s="9"/>
      <c r="AFC10" s="9"/>
      <c r="AFD10" s="9"/>
      <c r="AFE10" s="9"/>
      <c r="AFF10" s="9"/>
      <c r="AFG10" s="9"/>
      <c r="AFH10" s="9"/>
      <c r="AFI10" s="9"/>
      <c r="AFJ10" s="9"/>
      <c r="AFK10" s="9"/>
      <c r="AFL10" s="9"/>
      <c r="AFM10" s="9"/>
      <c r="AFN10" s="9"/>
      <c r="AFO10" s="9"/>
      <c r="AFP10" s="9"/>
      <c r="AFQ10" s="9"/>
      <c r="AFR10" s="9"/>
      <c r="AFS10" s="9"/>
      <c r="AFT10" s="9"/>
      <c r="AFU10" s="9"/>
      <c r="AFV10" s="9"/>
      <c r="AFW10" s="9"/>
      <c r="AFX10" s="9"/>
      <c r="AFY10" s="9"/>
      <c r="AFZ10" s="9"/>
      <c r="AGA10" s="9"/>
      <c r="AGB10" s="9"/>
      <c r="AGC10" s="9"/>
      <c r="AGD10" s="9"/>
      <c r="AGE10" s="9"/>
      <c r="AGF10" s="9"/>
      <c r="AGG10" s="9"/>
      <c r="AGH10" s="9"/>
      <c r="AGI10" s="9"/>
      <c r="AGJ10" s="9"/>
      <c r="AGK10" s="9"/>
      <c r="AGL10" s="9"/>
      <c r="AGM10" s="9"/>
      <c r="AGN10" s="9"/>
      <c r="AGO10" s="9"/>
      <c r="AGP10" s="9"/>
      <c r="AGQ10" s="9"/>
      <c r="AGR10" s="9"/>
      <c r="AGS10" s="9"/>
      <c r="AGT10" s="9"/>
      <c r="AGU10" s="9"/>
      <c r="AGV10" s="9"/>
      <c r="AGW10" s="9"/>
      <c r="AGX10" s="9"/>
      <c r="AGY10" s="9"/>
      <c r="AGZ10" s="9"/>
      <c r="AHA10" s="9"/>
      <c r="AHB10" s="9"/>
      <c r="AHC10" s="9"/>
      <c r="AHD10" s="9"/>
      <c r="AHE10" s="9"/>
      <c r="AHF10" s="9"/>
      <c r="AHG10" s="9"/>
      <c r="AHH10" s="9"/>
      <c r="AHI10" s="9"/>
      <c r="AHJ10" s="9"/>
      <c r="AHK10" s="9"/>
      <c r="AHL10" s="9"/>
      <c r="AHM10" s="9"/>
      <c r="AHN10" s="9"/>
      <c r="AHO10" s="9"/>
      <c r="AHP10" s="9"/>
      <c r="AHQ10" s="9"/>
      <c r="AHR10" s="9"/>
      <c r="AHS10" s="9"/>
      <c r="AHT10" s="9"/>
      <c r="AHU10" s="9"/>
      <c r="AHV10" s="9"/>
      <c r="AHW10" s="9"/>
      <c r="AHX10" s="9"/>
      <c r="AHY10" s="9"/>
      <c r="AHZ10" s="9"/>
      <c r="AIA10" s="9"/>
      <c r="AIB10" s="9"/>
      <c r="AIC10" s="9"/>
      <c r="AID10" s="9"/>
      <c r="AIE10" s="9"/>
      <c r="AIF10" s="9"/>
      <c r="AIG10" s="9"/>
      <c r="AIH10" s="9"/>
      <c r="AII10" s="9"/>
      <c r="AIJ10" s="9"/>
      <c r="AIK10" s="9"/>
      <c r="AIL10" s="9"/>
      <c r="AIM10" s="9"/>
      <c r="AIN10" s="9"/>
      <c r="AIO10" s="9"/>
      <c r="AIP10" s="9"/>
      <c r="AIQ10" s="9"/>
      <c r="AIR10" s="9"/>
      <c r="AIS10" s="9"/>
      <c r="AIT10" s="9"/>
      <c r="AIU10" s="9"/>
      <c r="AIV10" s="9"/>
      <c r="AIW10" s="9"/>
      <c r="AIX10" s="9"/>
      <c r="AIY10" s="9"/>
      <c r="AIZ10" s="9"/>
      <c r="AJA10" s="9"/>
      <c r="AJB10" s="9"/>
      <c r="AJC10" s="9"/>
      <c r="AJD10" s="9"/>
      <c r="AJE10" s="9"/>
      <c r="AJF10" s="9"/>
      <c r="AJG10" s="9"/>
      <c r="AJH10" s="9"/>
      <c r="AJI10" s="9"/>
      <c r="AJJ10" s="9"/>
      <c r="AJK10" s="9"/>
      <c r="AJL10" s="9"/>
      <c r="AJM10" s="9"/>
      <c r="AJN10" s="9"/>
      <c r="AJO10" s="9"/>
      <c r="AJP10" s="9"/>
      <c r="AJQ10" s="9"/>
      <c r="AJR10" s="9"/>
      <c r="AJS10" s="9"/>
      <c r="AJT10" s="9"/>
      <c r="AJU10" s="9"/>
      <c r="AJV10" s="9"/>
      <c r="AJW10" s="9"/>
      <c r="AJX10" s="9"/>
      <c r="AJY10" s="9"/>
      <c r="AJZ10" s="9"/>
      <c r="AKA10" s="9"/>
      <c r="AKB10" s="9"/>
      <c r="AKC10" s="9"/>
      <c r="AKD10" s="9"/>
      <c r="AKE10" s="9"/>
      <c r="AKF10" s="9"/>
      <c r="AKG10" s="9"/>
      <c r="AKH10" s="9"/>
      <c r="AKI10" s="9"/>
      <c r="AKJ10" s="9"/>
      <c r="AKK10" s="9"/>
      <c r="AKL10" s="9"/>
      <c r="AKM10" s="9"/>
      <c r="AKN10" s="9"/>
      <c r="AKO10" s="9"/>
      <c r="AKP10" s="9"/>
      <c r="AKQ10" s="9"/>
      <c r="AKR10" s="9"/>
      <c r="AKS10" s="9"/>
      <c r="AKT10" s="9"/>
      <c r="AKU10" s="9"/>
      <c r="AKV10" s="9"/>
      <c r="AKW10" s="9"/>
      <c r="AKX10" s="9"/>
      <c r="AKY10" s="9"/>
      <c r="AKZ10" s="9"/>
      <c r="ALA10" s="9"/>
      <c r="ALB10" s="9"/>
      <c r="ALC10" s="9"/>
      <c r="ALD10" s="9"/>
      <c r="ALE10" s="9"/>
      <c r="ALF10" s="9"/>
      <c r="ALG10" s="9"/>
      <c r="ALH10" s="9"/>
      <c r="ALI10" s="9"/>
      <c r="ALJ10" s="9"/>
      <c r="ALK10" s="9"/>
      <c r="ALL10" s="9"/>
      <c r="ALM10" s="9"/>
      <c r="ALN10" s="9"/>
      <c r="ALO10" s="9"/>
      <c r="ALP10" s="9"/>
      <c r="ALQ10" s="9"/>
      <c r="ALR10" s="9"/>
      <c r="ALS10" s="9"/>
      <c r="ALT10" s="9"/>
      <c r="ALU10" s="9"/>
      <c r="ALV10" s="9"/>
      <c r="ALW10" s="9"/>
      <c r="ALX10" s="9"/>
      <c r="ALY10" s="9"/>
      <c r="ALZ10" s="9"/>
      <c r="AMA10" s="9"/>
      <c r="AMB10" s="9"/>
      <c r="AMC10" s="9"/>
      <c r="AMD10" s="9"/>
      <c r="AME10" s="9"/>
      <c r="AMF10" s="9"/>
      <c r="AMG10" s="9"/>
      <c r="AMH10" s="9"/>
      <c r="AMI10" s="9"/>
      <c r="AMJ10" s="9"/>
    </row>
    <row r="11" spans="1:1025" s="35" customFormat="1" x14ac:dyDescent="0.3">
      <c r="A11" s="73" t="s">
        <v>23</v>
      </c>
      <c r="B11" s="73"/>
      <c r="C11" s="73"/>
      <c r="D11" s="73"/>
      <c r="E11" s="33" t="s">
        <v>24</v>
      </c>
      <c r="F11" s="76">
        <f>+P8</f>
        <v>5</v>
      </c>
      <c r="G11" s="76"/>
      <c r="H11" s="34" t="s">
        <v>2</v>
      </c>
      <c r="J11" s="75" t="s">
        <v>25</v>
      </c>
      <c r="K11" s="75"/>
      <c r="L11" s="75"/>
      <c r="M11" s="58">
        <f>+F52</f>
        <v>8.5303436509870814</v>
      </c>
      <c r="N11" s="57"/>
      <c r="O11" s="49"/>
      <c r="P11" s="49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MK11" s="64"/>
    </row>
    <row r="12" spans="1:1025" s="35" customFormat="1" x14ac:dyDescent="0.3">
      <c r="A12" s="73" t="s">
        <v>26</v>
      </c>
      <c r="B12" s="73"/>
      <c r="C12" s="73"/>
      <c r="D12" s="73"/>
      <c r="E12" s="33" t="s">
        <v>27</v>
      </c>
      <c r="F12" s="77">
        <f>+F9*F10*F11</f>
        <v>450</v>
      </c>
      <c r="G12" s="77"/>
      <c r="H12" s="34" t="s">
        <v>14</v>
      </c>
      <c r="J12" s="75" t="s">
        <v>28</v>
      </c>
      <c r="K12" s="75"/>
      <c r="L12" s="75"/>
      <c r="M12" s="58">
        <f>+F62</f>
        <v>0.22909507445589922</v>
      </c>
      <c r="N12" s="57"/>
      <c r="O12" s="49"/>
      <c r="P12" s="49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MK12" s="64"/>
    </row>
    <row r="13" spans="1:1025" s="35" customFormat="1" x14ac:dyDescent="0.3">
      <c r="A13" s="73" t="s">
        <v>29</v>
      </c>
      <c r="B13" s="73"/>
      <c r="C13" s="73"/>
      <c r="D13" s="73"/>
      <c r="E13" s="33" t="s">
        <v>30</v>
      </c>
      <c r="F13" s="74">
        <f>+F2*1.4</f>
        <v>28</v>
      </c>
      <c r="G13" s="74"/>
      <c r="H13" s="34" t="s">
        <v>2</v>
      </c>
      <c r="J13" s="75" t="s">
        <v>31</v>
      </c>
      <c r="K13" s="75"/>
      <c r="L13" s="75"/>
      <c r="M13" s="59">
        <f>+F64</f>
        <v>0.11337868480725624</v>
      </c>
      <c r="N13" s="57"/>
      <c r="O13" s="49"/>
      <c r="P13" s="49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MK13" s="64"/>
    </row>
    <row r="14" spans="1:1025" s="35" customFormat="1" x14ac:dyDescent="0.3">
      <c r="A14" s="73" t="s">
        <v>32</v>
      </c>
      <c r="B14" s="73"/>
      <c r="C14" s="73"/>
      <c r="D14" s="73"/>
      <c r="E14" s="33" t="s">
        <v>33</v>
      </c>
      <c r="F14" s="76">
        <v>0.7</v>
      </c>
      <c r="G14" s="76"/>
      <c r="H14" s="34" t="s">
        <v>2</v>
      </c>
      <c r="J14" s="60"/>
      <c r="K14" s="60"/>
      <c r="L14" s="60"/>
      <c r="M14" s="57"/>
      <c r="N14" s="57"/>
      <c r="O14" s="49"/>
      <c r="P14" s="49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MK14" s="64"/>
    </row>
    <row r="15" spans="1:1025" s="35" customFormat="1" x14ac:dyDescent="0.3">
      <c r="A15" s="36"/>
      <c r="B15" s="37"/>
      <c r="C15" s="37"/>
      <c r="D15" s="37"/>
      <c r="E15" s="33"/>
      <c r="F15" s="38"/>
      <c r="G15" s="39"/>
      <c r="H15" s="34"/>
      <c r="J15" s="60"/>
      <c r="K15" s="60"/>
      <c r="L15" s="60"/>
      <c r="M15" s="57"/>
      <c r="N15" s="57"/>
      <c r="O15" s="49"/>
      <c r="P15" s="49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MK15" s="64"/>
    </row>
    <row r="16" spans="1:1025" s="35" customFormat="1" x14ac:dyDescent="0.3">
      <c r="A16" s="36"/>
      <c r="B16" s="37"/>
      <c r="C16" s="37"/>
      <c r="D16" s="37"/>
      <c r="E16" s="33"/>
      <c r="F16" s="38"/>
      <c r="G16" s="39"/>
      <c r="H16" s="34"/>
      <c r="J16" s="50"/>
      <c r="K16" s="50"/>
      <c r="L16" s="50"/>
      <c r="M16" s="48"/>
      <c r="N16" s="48"/>
      <c r="O16" s="49"/>
      <c r="P16" s="49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MK16" s="64"/>
    </row>
    <row r="17" spans="1:1025" s="35" customFormat="1" x14ac:dyDescent="0.3">
      <c r="A17" s="36"/>
      <c r="B17" s="37"/>
      <c r="C17" s="37"/>
      <c r="D17" s="37"/>
      <c r="E17" s="33"/>
      <c r="F17" s="38"/>
      <c r="G17" s="39"/>
      <c r="H17" s="34"/>
      <c r="J17" s="51"/>
      <c r="K17" s="51"/>
      <c r="L17" s="51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MK17" s="64"/>
    </row>
    <row r="18" spans="1:1025" s="35" customFormat="1" x14ac:dyDescent="0.3">
      <c r="A18" s="36"/>
      <c r="B18" s="37"/>
      <c r="C18" s="37"/>
      <c r="D18" s="37"/>
      <c r="E18" s="33"/>
      <c r="F18" s="38"/>
      <c r="G18" s="39"/>
      <c r="H18" s="34"/>
      <c r="J18" s="51"/>
      <c r="K18" s="51"/>
      <c r="L18" s="51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MK18" s="64"/>
    </row>
    <row r="19" spans="1:1025" s="35" customFormat="1" x14ac:dyDescent="0.3">
      <c r="A19" s="36"/>
      <c r="B19" s="37"/>
      <c r="C19" s="37"/>
      <c r="D19" s="37"/>
      <c r="E19" s="33"/>
      <c r="F19" s="38"/>
      <c r="G19" s="39"/>
      <c r="H19" s="34"/>
      <c r="J19" s="51"/>
      <c r="K19" s="51"/>
      <c r="L19" s="51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MK19" s="64"/>
    </row>
    <row r="20" spans="1:1025" x14ac:dyDescent="0.3">
      <c r="A20" s="27"/>
      <c r="B20" s="28"/>
      <c r="C20" s="28"/>
      <c r="D20" s="28"/>
      <c r="E20" s="25"/>
      <c r="F20" s="29"/>
      <c r="G20" s="30"/>
      <c r="H20" s="26"/>
      <c r="I20" s="9"/>
      <c r="J20" s="32"/>
      <c r="K20" s="32"/>
      <c r="L20" s="32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  <c r="IV20" s="9"/>
      <c r="IW20" s="9"/>
      <c r="IX20" s="9"/>
      <c r="IY20" s="9"/>
      <c r="IZ20" s="9"/>
      <c r="JA20" s="9"/>
      <c r="JB20" s="9"/>
      <c r="JC20" s="9"/>
      <c r="JD20" s="9"/>
      <c r="JE20" s="9"/>
      <c r="JF20" s="9"/>
      <c r="JG20" s="9"/>
      <c r="JH20" s="9"/>
      <c r="JI20" s="9"/>
      <c r="JJ20" s="9"/>
      <c r="JK20" s="9"/>
      <c r="JL20" s="9"/>
      <c r="JM20" s="9"/>
      <c r="JN20" s="9"/>
      <c r="JO20" s="9"/>
      <c r="JP20" s="9"/>
      <c r="JQ20" s="9"/>
      <c r="JR20" s="9"/>
      <c r="JS20" s="9"/>
      <c r="JT20" s="9"/>
      <c r="JU20" s="9"/>
      <c r="JV20" s="9"/>
      <c r="JW20" s="9"/>
      <c r="JX20" s="9"/>
      <c r="JY20" s="9"/>
      <c r="JZ20" s="9"/>
      <c r="KA20" s="9"/>
      <c r="KB20" s="9"/>
      <c r="KC20" s="9"/>
      <c r="KD20" s="9"/>
      <c r="KE20" s="9"/>
      <c r="KF20" s="9"/>
      <c r="KG20" s="9"/>
      <c r="KH20" s="9"/>
      <c r="KI20" s="9"/>
      <c r="KJ20" s="9"/>
      <c r="KK20" s="9"/>
      <c r="KL20" s="9"/>
      <c r="KM20" s="9"/>
      <c r="KN20" s="9"/>
      <c r="KO20" s="9"/>
      <c r="KP20" s="9"/>
      <c r="KQ20" s="9"/>
      <c r="KR20" s="9"/>
      <c r="KS20" s="9"/>
      <c r="KT20" s="9"/>
      <c r="KU20" s="9"/>
      <c r="KV20" s="9"/>
      <c r="KW20" s="9"/>
      <c r="KX20" s="9"/>
      <c r="KY20" s="9"/>
      <c r="KZ20" s="9"/>
      <c r="LA20" s="9"/>
      <c r="LB20" s="9"/>
      <c r="LC20" s="9"/>
      <c r="LD20" s="9"/>
      <c r="LE20" s="9"/>
      <c r="LF20" s="9"/>
      <c r="LG20" s="9"/>
      <c r="LH20" s="9"/>
      <c r="LI20" s="9"/>
      <c r="LJ20" s="9"/>
      <c r="LK20" s="9"/>
      <c r="LL20" s="9"/>
      <c r="LM20" s="9"/>
      <c r="LN20" s="9"/>
      <c r="LO20" s="9"/>
      <c r="LP20" s="9"/>
      <c r="LQ20" s="9"/>
      <c r="LR20" s="9"/>
      <c r="LS20" s="9"/>
      <c r="LT20" s="9"/>
      <c r="LU20" s="9"/>
      <c r="LV20" s="9"/>
      <c r="LW20" s="9"/>
      <c r="LX20" s="9"/>
      <c r="LY20" s="9"/>
      <c r="LZ20" s="9"/>
      <c r="MA20" s="9"/>
      <c r="MB20" s="9"/>
      <c r="MC20" s="9"/>
      <c r="MD20" s="9"/>
      <c r="ME20" s="9"/>
      <c r="MF20" s="9"/>
      <c r="MG20" s="9"/>
      <c r="MH20" s="9"/>
      <c r="MI20" s="9"/>
      <c r="MJ20" s="9"/>
      <c r="MK20" s="9"/>
      <c r="ML20" s="9"/>
      <c r="MM20" s="9"/>
      <c r="MN20" s="9"/>
      <c r="MO20" s="9"/>
      <c r="MP20" s="9"/>
      <c r="MQ20" s="9"/>
      <c r="MR20" s="9"/>
      <c r="MS20" s="9"/>
      <c r="MT20" s="9"/>
      <c r="MU20" s="9"/>
      <c r="MV20" s="9"/>
      <c r="MW20" s="9"/>
      <c r="MX20" s="9"/>
      <c r="MY20" s="9"/>
      <c r="MZ20" s="9"/>
      <c r="NA20" s="9"/>
      <c r="NB20" s="9"/>
      <c r="NC20" s="9"/>
      <c r="ND20" s="9"/>
      <c r="NE20" s="9"/>
      <c r="NF20" s="9"/>
      <c r="NG20" s="9"/>
      <c r="NH20" s="9"/>
      <c r="NI20" s="9"/>
      <c r="NJ20" s="9"/>
      <c r="NK20" s="9"/>
      <c r="NL20" s="9"/>
      <c r="NM20" s="9"/>
      <c r="NN20" s="9"/>
      <c r="NO20" s="9"/>
      <c r="NP20" s="9"/>
      <c r="NQ20" s="9"/>
      <c r="NR20" s="9"/>
      <c r="NS20" s="9"/>
      <c r="NT20" s="9"/>
      <c r="NU20" s="9"/>
      <c r="NV20" s="9"/>
      <c r="NW20" s="9"/>
      <c r="NX20" s="9"/>
      <c r="NY20" s="9"/>
      <c r="NZ20" s="9"/>
      <c r="OA20" s="9"/>
      <c r="OB20" s="9"/>
      <c r="OC20" s="9"/>
      <c r="OD20" s="9"/>
      <c r="OE20" s="9"/>
      <c r="OF20" s="9"/>
      <c r="OG20" s="9"/>
      <c r="OH20" s="9"/>
      <c r="OI20" s="9"/>
      <c r="OJ20" s="9"/>
      <c r="OK20" s="9"/>
      <c r="OL20" s="9"/>
      <c r="OM20" s="9"/>
      <c r="ON20" s="9"/>
      <c r="OO20" s="9"/>
      <c r="OP20" s="9"/>
      <c r="OQ20" s="9"/>
      <c r="OR20" s="9"/>
      <c r="OS20" s="9"/>
      <c r="OT20" s="9"/>
      <c r="OU20" s="9"/>
      <c r="OV20" s="9"/>
      <c r="OW20" s="9"/>
      <c r="OX20" s="9"/>
      <c r="OY20" s="9"/>
      <c r="OZ20" s="9"/>
      <c r="PA20" s="9"/>
      <c r="PB20" s="9"/>
      <c r="PC20" s="9"/>
      <c r="PD20" s="9"/>
      <c r="PE20" s="9"/>
      <c r="PF20" s="9"/>
      <c r="PG20" s="9"/>
      <c r="PH20" s="9"/>
      <c r="PI20" s="9"/>
      <c r="PJ20" s="9"/>
      <c r="PK20" s="9"/>
      <c r="PL20" s="9"/>
      <c r="PM20" s="9"/>
      <c r="PN20" s="9"/>
      <c r="PO20" s="9"/>
      <c r="PP20" s="9"/>
      <c r="PQ20" s="9"/>
      <c r="PR20" s="9"/>
      <c r="PS20" s="9"/>
      <c r="PT20" s="9"/>
      <c r="PU20" s="9"/>
      <c r="PV20" s="9"/>
      <c r="PW20" s="9"/>
      <c r="PX20" s="9"/>
      <c r="PY20" s="9"/>
      <c r="PZ20" s="9"/>
      <c r="QA20" s="9"/>
      <c r="QB20" s="9"/>
      <c r="QC20" s="9"/>
      <c r="QD20" s="9"/>
      <c r="QE20" s="9"/>
      <c r="QF20" s="9"/>
      <c r="QG20" s="9"/>
      <c r="QH20" s="9"/>
      <c r="QI20" s="9"/>
      <c r="QJ20" s="9"/>
      <c r="QK20" s="9"/>
      <c r="QL20" s="9"/>
      <c r="QM20" s="9"/>
      <c r="QN20" s="9"/>
      <c r="QO20" s="9"/>
      <c r="QP20" s="9"/>
      <c r="QQ20" s="9"/>
      <c r="QR20" s="9"/>
      <c r="QS20" s="9"/>
      <c r="QT20" s="9"/>
      <c r="QU20" s="9"/>
      <c r="QV20" s="9"/>
      <c r="QW20" s="9"/>
      <c r="QX20" s="9"/>
      <c r="QY20" s="9"/>
      <c r="QZ20" s="9"/>
      <c r="RA20" s="9"/>
      <c r="RB20" s="9"/>
      <c r="RC20" s="9"/>
      <c r="RD20" s="9"/>
      <c r="RE20" s="9"/>
      <c r="RF20" s="9"/>
      <c r="RG20" s="9"/>
      <c r="RH20" s="9"/>
      <c r="RI20" s="9"/>
      <c r="RJ20" s="9"/>
      <c r="RK20" s="9"/>
      <c r="RL20" s="9"/>
      <c r="RM20" s="9"/>
      <c r="RN20" s="9"/>
      <c r="RO20" s="9"/>
      <c r="RP20" s="9"/>
      <c r="RQ20" s="9"/>
      <c r="RR20" s="9"/>
      <c r="RS20" s="9"/>
      <c r="RT20" s="9"/>
      <c r="RU20" s="9"/>
      <c r="RV20" s="9"/>
      <c r="RW20" s="9"/>
      <c r="RX20" s="9"/>
      <c r="RY20" s="9"/>
      <c r="RZ20" s="9"/>
      <c r="SA20" s="9"/>
      <c r="SB20" s="9"/>
      <c r="SC20" s="9"/>
      <c r="SD20" s="9"/>
      <c r="SE20" s="9"/>
      <c r="SF20" s="9"/>
      <c r="SG20" s="9"/>
      <c r="SH20" s="9"/>
      <c r="SI20" s="9"/>
      <c r="SJ20" s="9"/>
      <c r="SK20" s="9"/>
      <c r="SL20" s="9"/>
      <c r="SM20" s="9"/>
      <c r="SN20" s="9"/>
      <c r="SO20" s="9"/>
      <c r="SP20" s="9"/>
      <c r="SQ20" s="9"/>
      <c r="SR20" s="9"/>
      <c r="SS20" s="9"/>
      <c r="ST20" s="9"/>
      <c r="SU20" s="9"/>
      <c r="SV20" s="9"/>
      <c r="SW20" s="9"/>
      <c r="SX20" s="9"/>
      <c r="SY20" s="9"/>
      <c r="SZ20" s="9"/>
      <c r="TA20" s="9"/>
      <c r="TB20" s="9"/>
      <c r="TC20" s="9"/>
      <c r="TD20" s="9"/>
      <c r="TE20" s="9"/>
      <c r="TF20" s="9"/>
      <c r="TG20" s="9"/>
      <c r="TH20" s="9"/>
      <c r="TI20" s="9"/>
      <c r="TJ20" s="9"/>
      <c r="TK20" s="9"/>
      <c r="TL20" s="9"/>
      <c r="TM20" s="9"/>
      <c r="TN20" s="9"/>
      <c r="TO20" s="9"/>
      <c r="TP20" s="9"/>
      <c r="TQ20" s="9"/>
      <c r="TR20" s="9"/>
      <c r="TS20" s="9"/>
      <c r="TT20" s="9"/>
      <c r="TU20" s="9"/>
      <c r="TV20" s="9"/>
      <c r="TW20" s="9"/>
      <c r="TX20" s="9"/>
      <c r="TY20" s="9"/>
      <c r="TZ20" s="9"/>
      <c r="UA20" s="9"/>
      <c r="UB20" s="9"/>
      <c r="UC20" s="9"/>
      <c r="UD20" s="9"/>
      <c r="UE20" s="9"/>
      <c r="UF20" s="9"/>
      <c r="UG20" s="9"/>
      <c r="UH20" s="9"/>
      <c r="UI20" s="9"/>
      <c r="UJ20" s="9"/>
      <c r="UK20" s="9"/>
      <c r="UL20" s="9"/>
      <c r="UM20" s="9"/>
      <c r="UN20" s="9"/>
      <c r="UO20" s="9"/>
      <c r="UP20" s="9"/>
      <c r="UQ20" s="9"/>
      <c r="UR20" s="9"/>
      <c r="US20" s="9"/>
      <c r="UT20" s="9"/>
      <c r="UU20" s="9"/>
      <c r="UV20" s="9"/>
      <c r="UW20" s="9"/>
      <c r="UX20" s="9"/>
      <c r="UY20" s="9"/>
      <c r="UZ20" s="9"/>
      <c r="VA20" s="9"/>
      <c r="VB20" s="9"/>
      <c r="VC20" s="9"/>
      <c r="VD20" s="9"/>
      <c r="VE20" s="9"/>
      <c r="VF20" s="9"/>
      <c r="VG20" s="9"/>
      <c r="VH20" s="9"/>
      <c r="VI20" s="9"/>
      <c r="VJ20" s="9"/>
      <c r="VK20" s="9"/>
      <c r="VL20" s="9"/>
      <c r="VM20" s="9"/>
      <c r="VN20" s="9"/>
      <c r="VO20" s="9"/>
      <c r="VP20" s="9"/>
      <c r="VQ20" s="9"/>
      <c r="VR20" s="9"/>
      <c r="VS20" s="9"/>
      <c r="VT20" s="9"/>
      <c r="VU20" s="9"/>
      <c r="VV20" s="9"/>
      <c r="VW20" s="9"/>
      <c r="VX20" s="9"/>
      <c r="VY20" s="9"/>
      <c r="VZ20" s="9"/>
      <c r="WA20" s="9"/>
      <c r="WB20" s="9"/>
      <c r="WC20" s="9"/>
      <c r="WD20" s="9"/>
      <c r="WE20" s="9"/>
      <c r="WF20" s="9"/>
      <c r="WG20" s="9"/>
      <c r="WH20" s="9"/>
      <c r="WI20" s="9"/>
      <c r="WJ20" s="9"/>
      <c r="WK20" s="9"/>
      <c r="WL20" s="9"/>
      <c r="WM20" s="9"/>
      <c r="WN20" s="9"/>
      <c r="WO20" s="9"/>
      <c r="WP20" s="9"/>
      <c r="WQ20" s="9"/>
      <c r="WR20" s="9"/>
      <c r="WS20" s="9"/>
      <c r="WT20" s="9"/>
      <c r="WU20" s="9"/>
      <c r="WV20" s="9"/>
      <c r="WW20" s="9"/>
      <c r="WX20" s="9"/>
      <c r="WY20" s="9"/>
      <c r="WZ20" s="9"/>
      <c r="XA20" s="9"/>
      <c r="XB20" s="9"/>
      <c r="XC20" s="9"/>
      <c r="XD20" s="9"/>
      <c r="XE20" s="9"/>
      <c r="XF20" s="9"/>
      <c r="XG20" s="9"/>
      <c r="XH20" s="9"/>
      <c r="XI20" s="9"/>
      <c r="XJ20" s="9"/>
      <c r="XK20" s="9"/>
      <c r="XL20" s="9"/>
      <c r="XM20" s="9"/>
      <c r="XN20" s="9"/>
      <c r="XO20" s="9"/>
      <c r="XP20" s="9"/>
      <c r="XQ20" s="9"/>
      <c r="XR20" s="9"/>
      <c r="XS20" s="9"/>
      <c r="XT20" s="9"/>
      <c r="XU20" s="9"/>
      <c r="XV20" s="9"/>
      <c r="XW20" s="9"/>
      <c r="XX20" s="9"/>
      <c r="XY20" s="9"/>
      <c r="XZ20" s="9"/>
      <c r="YA20" s="9"/>
      <c r="YB20" s="9"/>
      <c r="YC20" s="9"/>
      <c r="YD20" s="9"/>
      <c r="YE20" s="9"/>
      <c r="YF20" s="9"/>
      <c r="YG20" s="9"/>
      <c r="YH20" s="9"/>
      <c r="YI20" s="9"/>
      <c r="YJ20" s="9"/>
      <c r="YK20" s="9"/>
      <c r="YL20" s="9"/>
      <c r="YM20" s="9"/>
      <c r="YN20" s="9"/>
      <c r="YO20" s="9"/>
      <c r="YP20" s="9"/>
      <c r="YQ20" s="9"/>
      <c r="YR20" s="9"/>
      <c r="YS20" s="9"/>
      <c r="YT20" s="9"/>
      <c r="YU20" s="9"/>
      <c r="YV20" s="9"/>
      <c r="YW20" s="9"/>
      <c r="YX20" s="9"/>
      <c r="YY20" s="9"/>
      <c r="YZ20" s="9"/>
      <c r="ZA20" s="9"/>
      <c r="ZB20" s="9"/>
      <c r="ZC20" s="9"/>
      <c r="ZD20" s="9"/>
      <c r="ZE20" s="9"/>
      <c r="ZF20" s="9"/>
      <c r="ZG20" s="9"/>
      <c r="ZH20" s="9"/>
      <c r="ZI20" s="9"/>
      <c r="ZJ20" s="9"/>
      <c r="ZK20" s="9"/>
      <c r="ZL20" s="9"/>
      <c r="ZM20" s="9"/>
      <c r="ZN20" s="9"/>
      <c r="ZO20" s="9"/>
      <c r="ZP20" s="9"/>
      <c r="ZQ20" s="9"/>
      <c r="ZR20" s="9"/>
      <c r="ZS20" s="9"/>
      <c r="ZT20" s="9"/>
      <c r="ZU20" s="9"/>
      <c r="ZV20" s="9"/>
      <c r="ZW20" s="9"/>
      <c r="ZX20" s="9"/>
      <c r="ZY20" s="9"/>
      <c r="ZZ20" s="9"/>
      <c r="AAA20" s="9"/>
      <c r="AAB20" s="9"/>
      <c r="AAC20" s="9"/>
      <c r="AAD20" s="9"/>
      <c r="AAE20" s="9"/>
      <c r="AAF20" s="9"/>
      <c r="AAG20" s="9"/>
      <c r="AAH20" s="9"/>
      <c r="AAI20" s="9"/>
      <c r="AAJ20" s="9"/>
      <c r="AAK20" s="9"/>
      <c r="AAL20" s="9"/>
      <c r="AAM20" s="9"/>
      <c r="AAN20" s="9"/>
      <c r="AAO20" s="9"/>
      <c r="AAP20" s="9"/>
      <c r="AAQ20" s="9"/>
      <c r="AAR20" s="9"/>
      <c r="AAS20" s="9"/>
      <c r="AAT20" s="9"/>
      <c r="AAU20" s="9"/>
      <c r="AAV20" s="9"/>
      <c r="AAW20" s="9"/>
      <c r="AAX20" s="9"/>
      <c r="AAY20" s="9"/>
      <c r="AAZ20" s="9"/>
      <c r="ABA20" s="9"/>
      <c r="ABB20" s="9"/>
      <c r="ABC20" s="9"/>
      <c r="ABD20" s="9"/>
      <c r="ABE20" s="9"/>
      <c r="ABF20" s="9"/>
      <c r="ABG20" s="9"/>
      <c r="ABH20" s="9"/>
      <c r="ABI20" s="9"/>
      <c r="ABJ20" s="9"/>
      <c r="ABK20" s="9"/>
      <c r="ABL20" s="9"/>
      <c r="ABM20" s="9"/>
      <c r="ABN20" s="9"/>
      <c r="ABO20" s="9"/>
      <c r="ABP20" s="9"/>
      <c r="ABQ20" s="9"/>
      <c r="ABR20" s="9"/>
      <c r="ABS20" s="9"/>
      <c r="ABT20" s="9"/>
      <c r="ABU20" s="9"/>
      <c r="ABV20" s="9"/>
      <c r="ABW20" s="9"/>
      <c r="ABX20" s="9"/>
      <c r="ABY20" s="9"/>
      <c r="ABZ20" s="9"/>
      <c r="ACA20" s="9"/>
      <c r="ACB20" s="9"/>
      <c r="ACC20" s="9"/>
      <c r="ACD20" s="9"/>
      <c r="ACE20" s="9"/>
      <c r="ACF20" s="9"/>
      <c r="ACG20" s="9"/>
      <c r="ACH20" s="9"/>
      <c r="ACI20" s="9"/>
      <c r="ACJ20" s="9"/>
      <c r="ACK20" s="9"/>
      <c r="ACL20" s="9"/>
      <c r="ACM20" s="9"/>
      <c r="ACN20" s="9"/>
      <c r="ACO20" s="9"/>
      <c r="ACP20" s="9"/>
      <c r="ACQ20" s="9"/>
      <c r="ACR20" s="9"/>
      <c r="ACS20" s="9"/>
      <c r="ACT20" s="9"/>
      <c r="ACU20" s="9"/>
      <c r="ACV20" s="9"/>
      <c r="ACW20" s="9"/>
      <c r="ACX20" s="9"/>
      <c r="ACY20" s="9"/>
      <c r="ACZ20" s="9"/>
      <c r="ADA20" s="9"/>
      <c r="ADB20" s="9"/>
      <c r="ADC20" s="9"/>
      <c r="ADD20" s="9"/>
      <c r="ADE20" s="9"/>
      <c r="ADF20" s="9"/>
      <c r="ADG20" s="9"/>
      <c r="ADH20" s="9"/>
      <c r="ADI20" s="9"/>
      <c r="ADJ20" s="9"/>
      <c r="ADK20" s="9"/>
      <c r="ADL20" s="9"/>
      <c r="ADM20" s="9"/>
      <c r="ADN20" s="9"/>
      <c r="ADO20" s="9"/>
      <c r="ADP20" s="9"/>
      <c r="ADQ20" s="9"/>
      <c r="ADR20" s="9"/>
      <c r="ADS20" s="9"/>
      <c r="ADT20" s="9"/>
      <c r="ADU20" s="9"/>
      <c r="ADV20" s="9"/>
      <c r="ADW20" s="9"/>
      <c r="ADX20" s="9"/>
      <c r="ADY20" s="9"/>
      <c r="ADZ20" s="9"/>
      <c r="AEA20" s="9"/>
      <c r="AEB20" s="9"/>
      <c r="AEC20" s="9"/>
      <c r="AED20" s="9"/>
      <c r="AEE20" s="9"/>
      <c r="AEF20" s="9"/>
      <c r="AEG20" s="9"/>
      <c r="AEH20" s="9"/>
      <c r="AEI20" s="9"/>
      <c r="AEJ20" s="9"/>
      <c r="AEK20" s="9"/>
      <c r="AEL20" s="9"/>
      <c r="AEM20" s="9"/>
      <c r="AEN20" s="9"/>
      <c r="AEO20" s="9"/>
      <c r="AEP20" s="9"/>
      <c r="AEQ20" s="9"/>
      <c r="AER20" s="9"/>
      <c r="AES20" s="9"/>
      <c r="AET20" s="9"/>
      <c r="AEU20" s="9"/>
      <c r="AEV20" s="9"/>
      <c r="AEW20" s="9"/>
      <c r="AEX20" s="9"/>
      <c r="AEY20" s="9"/>
      <c r="AEZ20" s="9"/>
      <c r="AFA20" s="9"/>
      <c r="AFB20" s="9"/>
      <c r="AFC20" s="9"/>
      <c r="AFD20" s="9"/>
      <c r="AFE20" s="9"/>
      <c r="AFF20" s="9"/>
      <c r="AFG20" s="9"/>
      <c r="AFH20" s="9"/>
      <c r="AFI20" s="9"/>
      <c r="AFJ20" s="9"/>
      <c r="AFK20" s="9"/>
      <c r="AFL20" s="9"/>
      <c r="AFM20" s="9"/>
      <c r="AFN20" s="9"/>
      <c r="AFO20" s="9"/>
      <c r="AFP20" s="9"/>
      <c r="AFQ20" s="9"/>
      <c r="AFR20" s="9"/>
      <c r="AFS20" s="9"/>
      <c r="AFT20" s="9"/>
      <c r="AFU20" s="9"/>
      <c r="AFV20" s="9"/>
      <c r="AFW20" s="9"/>
      <c r="AFX20" s="9"/>
      <c r="AFY20" s="9"/>
      <c r="AFZ20" s="9"/>
      <c r="AGA20" s="9"/>
      <c r="AGB20" s="9"/>
      <c r="AGC20" s="9"/>
      <c r="AGD20" s="9"/>
      <c r="AGE20" s="9"/>
      <c r="AGF20" s="9"/>
      <c r="AGG20" s="9"/>
      <c r="AGH20" s="9"/>
      <c r="AGI20" s="9"/>
      <c r="AGJ20" s="9"/>
      <c r="AGK20" s="9"/>
      <c r="AGL20" s="9"/>
      <c r="AGM20" s="9"/>
      <c r="AGN20" s="9"/>
      <c r="AGO20" s="9"/>
      <c r="AGP20" s="9"/>
      <c r="AGQ20" s="9"/>
      <c r="AGR20" s="9"/>
      <c r="AGS20" s="9"/>
      <c r="AGT20" s="9"/>
      <c r="AGU20" s="9"/>
      <c r="AGV20" s="9"/>
      <c r="AGW20" s="9"/>
      <c r="AGX20" s="9"/>
      <c r="AGY20" s="9"/>
      <c r="AGZ20" s="9"/>
      <c r="AHA20" s="9"/>
      <c r="AHB20" s="9"/>
      <c r="AHC20" s="9"/>
      <c r="AHD20" s="9"/>
      <c r="AHE20" s="9"/>
      <c r="AHF20" s="9"/>
      <c r="AHG20" s="9"/>
      <c r="AHH20" s="9"/>
      <c r="AHI20" s="9"/>
      <c r="AHJ20" s="9"/>
      <c r="AHK20" s="9"/>
      <c r="AHL20" s="9"/>
      <c r="AHM20" s="9"/>
      <c r="AHN20" s="9"/>
      <c r="AHO20" s="9"/>
      <c r="AHP20" s="9"/>
      <c r="AHQ20" s="9"/>
      <c r="AHR20" s="9"/>
      <c r="AHS20" s="9"/>
      <c r="AHT20" s="9"/>
      <c r="AHU20" s="9"/>
      <c r="AHV20" s="9"/>
      <c r="AHW20" s="9"/>
      <c r="AHX20" s="9"/>
      <c r="AHY20" s="9"/>
      <c r="AHZ20" s="9"/>
      <c r="AIA20" s="9"/>
      <c r="AIB20" s="9"/>
      <c r="AIC20" s="9"/>
      <c r="AID20" s="9"/>
      <c r="AIE20" s="9"/>
      <c r="AIF20" s="9"/>
      <c r="AIG20" s="9"/>
      <c r="AIH20" s="9"/>
      <c r="AII20" s="9"/>
      <c r="AIJ20" s="9"/>
      <c r="AIK20" s="9"/>
      <c r="AIL20" s="9"/>
      <c r="AIM20" s="9"/>
      <c r="AIN20" s="9"/>
      <c r="AIO20" s="9"/>
      <c r="AIP20" s="9"/>
      <c r="AIQ20" s="9"/>
      <c r="AIR20" s="9"/>
      <c r="AIS20" s="9"/>
      <c r="AIT20" s="9"/>
      <c r="AIU20" s="9"/>
      <c r="AIV20" s="9"/>
      <c r="AIW20" s="9"/>
      <c r="AIX20" s="9"/>
      <c r="AIY20" s="9"/>
      <c r="AIZ20" s="9"/>
      <c r="AJA20" s="9"/>
      <c r="AJB20" s="9"/>
      <c r="AJC20" s="9"/>
      <c r="AJD20" s="9"/>
      <c r="AJE20" s="9"/>
      <c r="AJF20" s="9"/>
      <c r="AJG20" s="9"/>
      <c r="AJH20" s="9"/>
      <c r="AJI20" s="9"/>
      <c r="AJJ20" s="9"/>
      <c r="AJK20" s="9"/>
      <c r="AJL20" s="9"/>
      <c r="AJM20" s="9"/>
      <c r="AJN20" s="9"/>
      <c r="AJO20" s="9"/>
      <c r="AJP20" s="9"/>
      <c r="AJQ20" s="9"/>
      <c r="AJR20" s="9"/>
      <c r="AJS20" s="9"/>
      <c r="AJT20" s="9"/>
      <c r="AJU20" s="9"/>
      <c r="AJV20" s="9"/>
      <c r="AJW20" s="9"/>
      <c r="AJX20" s="9"/>
      <c r="AJY20" s="9"/>
      <c r="AJZ20" s="9"/>
      <c r="AKA20" s="9"/>
      <c r="AKB20" s="9"/>
      <c r="AKC20" s="9"/>
      <c r="AKD20" s="9"/>
      <c r="AKE20" s="9"/>
      <c r="AKF20" s="9"/>
      <c r="AKG20" s="9"/>
      <c r="AKH20" s="9"/>
      <c r="AKI20" s="9"/>
      <c r="AKJ20" s="9"/>
      <c r="AKK20" s="9"/>
      <c r="AKL20" s="9"/>
      <c r="AKM20" s="9"/>
      <c r="AKN20" s="9"/>
      <c r="AKO20" s="9"/>
      <c r="AKP20" s="9"/>
      <c r="AKQ20" s="9"/>
      <c r="AKR20" s="9"/>
      <c r="AKS20" s="9"/>
      <c r="AKT20" s="9"/>
      <c r="AKU20" s="9"/>
      <c r="AKV20" s="9"/>
      <c r="AKW20" s="9"/>
      <c r="AKX20" s="9"/>
      <c r="AKY20" s="9"/>
      <c r="AKZ20" s="9"/>
      <c r="ALA20" s="9"/>
      <c r="ALB20" s="9"/>
      <c r="ALC20" s="9"/>
      <c r="ALD20" s="9"/>
      <c r="ALE20" s="9"/>
      <c r="ALF20" s="9"/>
      <c r="ALG20" s="9"/>
      <c r="ALH20" s="9"/>
      <c r="ALI20" s="9"/>
      <c r="ALJ20" s="9"/>
      <c r="ALK20" s="9"/>
      <c r="ALL20" s="9"/>
      <c r="ALM20" s="9"/>
      <c r="ALN20" s="9"/>
      <c r="ALO20" s="9"/>
      <c r="ALP20" s="9"/>
      <c r="ALQ20" s="9"/>
      <c r="ALR20" s="9"/>
      <c r="ALS20" s="9"/>
      <c r="ALT20" s="9"/>
      <c r="ALU20" s="9"/>
      <c r="ALV20" s="9"/>
      <c r="ALW20" s="9"/>
      <c r="ALX20" s="9"/>
      <c r="ALY20" s="9"/>
      <c r="ALZ20" s="9"/>
      <c r="AMA20" s="9"/>
      <c r="AMB20" s="9"/>
      <c r="AMC20" s="9"/>
      <c r="AMD20" s="9"/>
      <c r="AME20" s="9"/>
      <c r="AMF20" s="9"/>
      <c r="AMG20" s="9"/>
      <c r="AMH20" s="9"/>
      <c r="AMI20" s="9"/>
      <c r="AMJ20" s="9"/>
    </row>
    <row r="21" spans="1:1025" x14ac:dyDescent="0.3">
      <c r="A21" s="27"/>
      <c r="B21" s="28"/>
      <c r="C21" s="28"/>
      <c r="D21" s="28"/>
      <c r="E21" s="25"/>
      <c r="F21" s="29"/>
      <c r="G21" s="30"/>
      <c r="H21" s="26"/>
      <c r="I21" s="9"/>
      <c r="J21" s="32"/>
      <c r="K21" s="32"/>
      <c r="L21" s="32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  <c r="IV21" s="9"/>
      <c r="IW21" s="9"/>
      <c r="IX21" s="9"/>
      <c r="IY21" s="9"/>
      <c r="IZ21" s="9"/>
      <c r="JA21" s="9"/>
      <c r="JB21" s="9"/>
      <c r="JC21" s="9"/>
      <c r="JD21" s="9"/>
      <c r="JE21" s="9"/>
      <c r="JF21" s="9"/>
      <c r="JG21" s="9"/>
      <c r="JH21" s="9"/>
      <c r="JI21" s="9"/>
      <c r="JJ21" s="9"/>
      <c r="JK21" s="9"/>
      <c r="JL21" s="9"/>
      <c r="JM21" s="9"/>
      <c r="JN21" s="9"/>
      <c r="JO21" s="9"/>
      <c r="JP21" s="9"/>
      <c r="JQ21" s="9"/>
      <c r="JR21" s="9"/>
      <c r="JS21" s="9"/>
      <c r="JT21" s="9"/>
      <c r="JU21" s="9"/>
      <c r="JV21" s="9"/>
      <c r="JW21" s="9"/>
      <c r="JX21" s="9"/>
      <c r="JY21" s="9"/>
      <c r="JZ21" s="9"/>
      <c r="KA21" s="9"/>
      <c r="KB21" s="9"/>
      <c r="KC21" s="9"/>
      <c r="KD21" s="9"/>
      <c r="KE21" s="9"/>
      <c r="KF21" s="9"/>
      <c r="KG21" s="9"/>
      <c r="KH21" s="9"/>
      <c r="KI21" s="9"/>
      <c r="KJ21" s="9"/>
      <c r="KK21" s="9"/>
      <c r="KL21" s="9"/>
      <c r="KM21" s="9"/>
      <c r="KN21" s="9"/>
      <c r="KO21" s="9"/>
      <c r="KP21" s="9"/>
      <c r="KQ21" s="9"/>
      <c r="KR21" s="9"/>
      <c r="KS21" s="9"/>
      <c r="KT21" s="9"/>
      <c r="KU21" s="9"/>
      <c r="KV21" s="9"/>
      <c r="KW21" s="9"/>
      <c r="KX21" s="9"/>
      <c r="KY21" s="9"/>
      <c r="KZ21" s="9"/>
      <c r="LA21" s="9"/>
      <c r="LB21" s="9"/>
      <c r="LC21" s="9"/>
      <c r="LD21" s="9"/>
      <c r="LE21" s="9"/>
      <c r="LF21" s="9"/>
      <c r="LG21" s="9"/>
      <c r="LH21" s="9"/>
      <c r="LI21" s="9"/>
      <c r="LJ21" s="9"/>
      <c r="LK21" s="9"/>
      <c r="LL21" s="9"/>
      <c r="LM21" s="9"/>
      <c r="LN21" s="9"/>
      <c r="LO21" s="9"/>
      <c r="LP21" s="9"/>
      <c r="LQ21" s="9"/>
      <c r="LR21" s="9"/>
      <c r="LS21" s="9"/>
      <c r="LT21" s="9"/>
      <c r="LU21" s="9"/>
      <c r="LV21" s="9"/>
      <c r="LW21" s="9"/>
      <c r="LX21" s="9"/>
      <c r="LY21" s="9"/>
      <c r="LZ21" s="9"/>
      <c r="MA21" s="9"/>
      <c r="MB21" s="9"/>
      <c r="MC21" s="9"/>
      <c r="MD21" s="9"/>
      <c r="ME21" s="9"/>
      <c r="MF21" s="9"/>
      <c r="MG21" s="9"/>
      <c r="MH21" s="9"/>
      <c r="MI21" s="9"/>
      <c r="MJ21" s="9"/>
      <c r="MK21" s="9"/>
      <c r="ML21" s="9"/>
      <c r="MM21" s="9"/>
      <c r="MN21" s="9"/>
      <c r="MO21" s="9"/>
      <c r="MP21" s="9"/>
      <c r="MQ21" s="9"/>
      <c r="MR21" s="9"/>
      <c r="MS21" s="9"/>
      <c r="MT21" s="9"/>
      <c r="MU21" s="9"/>
      <c r="MV21" s="9"/>
      <c r="MW21" s="9"/>
      <c r="MX21" s="9"/>
      <c r="MY21" s="9"/>
      <c r="MZ21" s="9"/>
      <c r="NA21" s="9"/>
      <c r="NB21" s="9"/>
      <c r="NC21" s="9"/>
      <c r="ND21" s="9"/>
      <c r="NE21" s="9"/>
      <c r="NF21" s="9"/>
      <c r="NG21" s="9"/>
      <c r="NH21" s="9"/>
      <c r="NI21" s="9"/>
      <c r="NJ21" s="9"/>
      <c r="NK21" s="9"/>
      <c r="NL21" s="9"/>
      <c r="NM21" s="9"/>
      <c r="NN21" s="9"/>
      <c r="NO21" s="9"/>
      <c r="NP21" s="9"/>
      <c r="NQ21" s="9"/>
      <c r="NR21" s="9"/>
      <c r="NS21" s="9"/>
      <c r="NT21" s="9"/>
      <c r="NU21" s="9"/>
      <c r="NV21" s="9"/>
      <c r="NW21" s="9"/>
      <c r="NX21" s="9"/>
      <c r="NY21" s="9"/>
      <c r="NZ21" s="9"/>
      <c r="OA21" s="9"/>
      <c r="OB21" s="9"/>
      <c r="OC21" s="9"/>
      <c r="OD21" s="9"/>
      <c r="OE21" s="9"/>
      <c r="OF21" s="9"/>
      <c r="OG21" s="9"/>
      <c r="OH21" s="9"/>
      <c r="OI21" s="9"/>
      <c r="OJ21" s="9"/>
      <c r="OK21" s="9"/>
      <c r="OL21" s="9"/>
      <c r="OM21" s="9"/>
      <c r="ON21" s="9"/>
      <c r="OO21" s="9"/>
      <c r="OP21" s="9"/>
      <c r="OQ21" s="9"/>
      <c r="OR21" s="9"/>
      <c r="OS21" s="9"/>
      <c r="OT21" s="9"/>
      <c r="OU21" s="9"/>
      <c r="OV21" s="9"/>
      <c r="OW21" s="9"/>
      <c r="OX21" s="9"/>
      <c r="OY21" s="9"/>
      <c r="OZ21" s="9"/>
      <c r="PA21" s="9"/>
      <c r="PB21" s="9"/>
      <c r="PC21" s="9"/>
      <c r="PD21" s="9"/>
      <c r="PE21" s="9"/>
      <c r="PF21" s="9"/>
      <c r="PG21" s="9"/>
      <c r="PH21" s="9"/>
      <c r="PI21" s="9"/>
      <c r="PJ21" s="9"/>
      <c r="PK21" s="9"/>
      <c r="PL21" s="9"/>
      <c r="PM21" s="9"/>
      <c r="PN21" s="9"/>
      <c r="PO21" s="9"/>
      <c r="PP21" s="9"/>
      <c r="PQ21" s="9"/>
      <c r="PR21" s="9"/>
      <c r="PS21" s="9"/>
      <c r="PT21" s="9"/>
      <c r="PU21" s="9"/>
      <c r="PV21" s="9"/>
      <c r="PW21" s="9"/>
      <c r="PX21" s="9"/>
      <c r="PY21" s="9"/>
      <c r="PZ21" s="9"/>
      <c r="QA21" s="9"/>
      <c r="QB21" s="9"/>
      <c r="QC21" s="9"/>
      <c r="QD21" s="9"/>
      <c r="QE21" s="9"/>
      <c r="QF21" s="9"/>
      <c r="QG21" s="9"/>
      <c r="QH21" s="9"/>
      <c r="QI21" s="9"/>
      <c r="QJ21" s="9"/>
      <c r="QK21" s="9"/>
      <c r="QL21" s="9"/>
      <c r="QM21" s="9"/>
      <c r="QN21" s="9"/>
      <c r="QO21" s="9"/>
      <c r="QP21" s="9"/>
      <c r="QQ21" s="9"/>
      <c r="QR21" s="9"/>
      <c r="QS21" s="9"/>
      <c r="QT21" s="9"/>
      <c r="QU21" s="9"/>
      <c r="QV21" s="9"/>
      <c r="QW21" s="9"/>
      <c r="QX21" s="9"/>
      <c r="QY21" s="9"/>
      <c r="QZ21" s="9"/>
      <c r="RA21" s="9"/>
      <c r="RB21" s="9"/>
      <c r="RC21" s="9"/>
      <c r="RD21" s="9"/>
      <c r="RE21" s="9"/>
      <c r="RF21" s="9"/>
      <c r="RG21" s="9"/>
      <c r="RH21" s="9"/>
      <c r="RI21" s="9"/>
      <c r="RJ21" s="9"/>
      <c r="RK21" s="9"/>
      <c r="RL21" s="9"/>
      <c r="RM21" s="9"/>
      <c r="RN21" s="9"/>
      <c r="RO21" s="9"/>
      <c r="RP21" s="9"/>
      <c r="RQ21" s="9"/>
      <c r="RR21" s="9"/>
      <c r="RS21" s="9"/>
      <c r="RT21" s="9"/>
      <c r="RU21" s="9"/>
      <c r="RV21" s="9"/>
      <c r="RW21" s="9"/>
      <c r="RX21" s="9"/>
      <c r="RY21" s="9"/>
      <c r="RZ21" s="9"/>
      <c r="SA21" s="9"/>
      <c r="SB21" s="9"/>
      <c r="SC21" s="9"/>
      <c r="SD21" s="9"/>
      <c r="SE21" s="9"/>
      <c r="SF21" s="9"/>
      <c r="SG21" s="9"/>
      <c r="SH21" s="9"/>
      <c r="SI21" s="9"/>
      <c r="SJ21" s="9"/>
      <c r="SK21" s="9"/>
      <c r="SL21" s="9"/>
      <c r="SM21" s="9"/>
      <c r="SN21" s="9"/>
      <c r="SO21" s="9"/>
      <c r="SP21" s="9"/>
      <c r="SQ21" s="9"/>
      <c r="SR21" s="9"/>
      <c r="SS21" s="9"/>
      <c r="ST21" s="9"/>
      <c r="SU21" s="9"/>
      <c r="SV21" s="9"/>
      <c r="SW21" s="9"/>
      <c r="SX21" s="9"/>
      <c r="SY21" s="9"/>
      <c r="SZ21" s="9"/>
      <c r="TA21" s="9"/>
      <c r="TB21" s="9"/>
      <c r="TC21" s="9"/>
      <c r="TD21" s="9"/>
      <c r="TE21" s="9"/>
      <c r="TF21" s="9"/>
      <c r="TG21" s="9"/>
      <c r="TH21" s="9"/>
      <c r="TI21" s="9"/>
      <c r="TJ21" s="9"/>
      <c r="TK21" s="9"/>
      <c r="TL21" s="9"/>
      <c r="TM21" s="9"/>
      <c r="TN21" s="9"/>
      <c r="TO21" s="9"/>
      <c r="TP21" s="9"/>
      <c r="TQ21" s="9"/>
      <c r="TR21" s="9"/>
      <c r="TS21" s="9"/>
      <c r="TT21" s="9"/>
      <c r="TU21" s="9"/>
      <c r="TV21" s="9"/>
      <c r="TW21" s="9"/>
      <c r="TX21" s="9"/>
      <c r="TY21" s="9"/>
      <c r="TZ21" s="9"/>
      <c r="UA21" s="9"/>
      <c r="UB21" s="9"/>
      <c r="UC21" s="9"/>
      <c r="UD21" s="9"/>
      <c r="UE21" s="9"/>
      <c r="UF21" s="9"/>
      <c r="UG21" s="9"/>
      <c r="UH21" s="9"/>
      <c r="UI21" s="9"/>
      <c r="UJ21" s="9"/>
      <c r="UK21" s="9"/>
      <c r="UL21" s="9"/>
      <c r="UM21" s="9"/>
      <c r="UN21" s="9"/>
      <c r="UO21" s="9"/>
      <c r="UP21" s="9"/>
      <c r="UQ21" s="9"/>
      <c r="UR21" s="9"/>
      <c r="US21" s="9"/>
      <c r="UT21" s="9"/>
      <c r="UU21" s="9"/>
      <c r="UV21" s="9"/>
      <c r="UW21" s="9"/>
      <c r="UX21" s="9"/>
      <c r="UY21" s="9"/>
      <c r="UZ21" s="9"/>
      <c r="VA21" s="9"/>
      <c r="VB21" s="9"/>
      <c r="VC21" s="9"/>
      <c r="VD21" s="9"/>
      <c r="VE21" s="9"/>
      <c r="VF21" s="9"/>
      <c r="VG21" s="9"/>
      <c r="VH21" s="9"/>
      <c r="VI21" s="9"/>
      <c r="VJ21" s="9"/>
      <c r="VK21" s="9"/>
      <c r="VL21" s="9"/>
      <c r="VM21" s="9"/>
      <c r="VN21" s="9"/>
      <c r="VO21" s="9"/>
      <c r="VP21" s="9"/>
      <c r="VQ21" s="9"/>
      <c r="VR21" s="9"/>
      <c r="VS21" s="9"/>
      <c r="VT21" s="9"/>
      <c r="VU21" s="9"/>
      <c r="VV21" s="9"/>
      <c r="VW21" s="9"/>
      <c r="VX21" s="9"/>
      <c r="VY21" s="9"/>
      <c r="VZ21" s="9"/>
      <c r="WA21" s="9"/>
      <c r="WB21" s="9"/>
      <c r="WC21" s="9"/>
      <c r="WD21" s="9"/>
      <c r="WE21" s="9"/>
      <c r="WF21" s="9"/>
      <c r="WG21" s="9"/>
      <c r="WH21" s="9"/>
      <c r="WI21" s="9"/>
      <c r="WJ21" s="9"/>
      <c r="WK21" s="9"/>
      <c r="WL21" s="9"/>
      <c r="WM21" s="9"/>
      <c r="WN21" s="9"/>
      <c r="WO21" s="9"/>
      <c r="WP21" s="9"/>
      <c r="WQ21" s="9"/>
      <c r="WR21" s="9"/>
      <c r="WS21" s="9"/>
      <c r="WT21" s="9"/>
      <c r="WU21" s="9"/>
      <c r="WV21" s="9"/>
      <c r="WW21" s="9"/>
      <c r="WX21" s="9"/>
      <c r="WY21" s="9"/>
      <c r="WZ21" s="9"/>
      <c r="XA21" s="9"/>
      <c r="XB21" s="9"/>
      <c r="XC21" s="9"/>
      <c r="XD21" s="9"/>
      <c r="XE21" s="9"/>
      <c r="XF21" s="9"/>
      <c r="XG21" s="9"/>
      <c r="XH21" s="9"/>
      <c r="XI21" s="9"/>
      <c r="XJ21" s="9"/>
      <c r="XK21" s="9"/>
      <c r="XL21" s="9"/>
      <c r="XM21" s="9"/>
      <c r="XN21" s="9"/>
      <c r="XO21" s="9"/>
      <c r="XP21" s="9"/>
      <c r="XQ21" s="9"/>
      <c r="XR21" s="9"/>
      <c r="XS21" s="9"/>
      <c r="XT21" s="9"/>
      <c r="XU21" s="9"/>
      <c r="XV21" s="9"/>
      <c r="XW21" s="9"/>
      <c r="XX21" s="9"/>
      <c r="XY21" s="9"/>
      <c r="XZ21" s="9"/>
      <c r="YA21" s="9"/>
      <c r="YB21" s="9"/>
      <c r="YC21" s="9"/>
      <c r="YD21" s="9"/>
      <c r="YE21" s="9"/>
      <c r="YF21" s="9"/>
      <c r="YG21" s="9"/>
      <c r="YH21" s="9"/>
      <c r="YI21" s="9"/>
      <c r="YJ21" s="9"/>
      <c r="YK21" s="9"/>
      <c r="YL21" s="9"/>
      <c r="YM21" s="9"/>
      <c r="YN21" s="9"/>
      <c r="YO21" s="9"/>
      <c r="YP21" s="9"/>
      <c r="YQ21" s="9"/>
      <c r="YR21" s="9"/>
      <c r="YS21" s="9"/>
      <c r="YT21" s="9"/>
      <c r="YU21" s="9"/>
      <c r="YV21" s="9"/>
      <c r="YW21" s="9"/>
      <c r="YX21" s="9"/>
      <c r="YY21" s="9"/>
      <c r="YZ21" s="9"/>
      <c r="ZA21" s="9"/>
      <c r="ZB21" s="9"/>
      <c r="ZC21" s="9"/>
      <c r="ZD21" s="9"/>
      <c r="ZE21" s="9"/>
      <c r="ZF21" s="9"/>
      <c r="ZG21" s="9"/>
      <c r="ZH21" s="9"/>
      <c r="ZI21" s="9"/>
      <c r="ZJ21" s="9"/>
      <c r="ZK21" s="9"/>
      <c r="ZL21" s="9"/>
      <c r="ZM21" s="9"/>
      <c r="ZN21" s="9"/>
      <c r="ZO21" s="9"/>
      <c r="ZP21" s="9"/>
      <c r="ZQ21" s="9"/>
      <c r="ZR21" s="9"/>
      <c r="ZS21" s="9"/>
      <c r="ZT21" s="9"/>
      <c r="ZU21" s="9"/>
      <c r="ZV21" s="9"/>
      <c r="ZW21" s="9"/>
      <c r="ZX21" s="9"/>
      <c r="ZY21" s="9"/>
      <c r="ZZ21" s="9"/>
      <c r="AAA21" s="9"/>
      <c r="AAB21" s="9"/>
      <c r="AAC21" s="9"/>
      <c r="AAD21" s="9"/>
      <c r="AAE21" s="9"/>
      <c r="AAF21" s="9"/>
      <c r="AAG21" s="9"/>
      <c r="AAH21" s="9"/>
      <c r="AAI21" s="9"/>
      <c r="AAJ21" s="9"/>
      <c r="AAK21" s="9"/>
      <c r="AAL21" s="9"/>
      <c r="AAM21" s="9"/>
      <c r="AAN21" s="9"/>
      <c r="AAO21" s="9"/>
      <c r="AAP21" s="9"/>
      <c r="AAQ21" s="9"/>
      <c r="AAR21" s="9"/>
      <c r="AAS21" s="9"/>
      <c r="AAT21" s="9"/>
      <c r="AAU21" s="9"/>
      <c r="AAV21" s="9"/>
      <c r="AAW21" s="9"/>
      <c r="AAX21" s="9"/>
      <c r="AAY21" s="9"/>
      <c r="AAZ21" s="9"/>
      <c r="ABA21" s="9"/>
      <c r="ABB21" s="9"/>
      <c r="ABC21" s="9"/>
      <c r="ABD21" s="9"/>
      <c r="ABE21" s="9"/>
      <c r="ABF21" s="9"/>
      <c r="ABG21" s="9"/>
      <c r="ABH21" s="9"/>
      <c r="ABI21" s="9"/>
      <c r="ABJ21" s="9"/>
      <c r="ABK21" s="9"/>
      <c r="ABL21" s="9"/>
      <c r="ABM21" s="9"/>
      <c r="ABN21" s="9"/>
      <c r="ABO21" s="9"/>
      <c r="ABP21" s="9"/>
      <c r="ABQ21" s="9"/>
      <c r="ABR21" s="9"/>
      <c r="ABS21" s="9"/>
      <c r="ABT21" s="9"/>
      <c r="ABU21" s="9"/>
      <c r="ABV21" s="9"/>
      <c r="ABW21" s="9"/>
      <c r="ABX21" s="9"/>
      <c r="ABY21" s="9"/>
      <c r="ABZ21" s="9"/>
      <c r="ACA21" s="9"/>
      <c r="ACB21" s="9"/>
      <c r="ACC21" s="9"/>
      <c r="ACD21" s="9"/>
      <c r="ACE21" s="9"/>
      <c r="ACF21" s="9"/>
      <c r="ACG21" s="9"/>
      <c r="ACH21" s="9"/>
      <c r="ACI21" s="9"/>
      <c r="ACJ21" s="9"/>
      <c r="ACK21" s="9"/>
      <c r="ACL21" s="9"/>
      <c r="ACM21" s="9"/>
      <c r="ACN21" s="9"/>
      <c r="ACO21" s="9"/>
      <c r="ACP21" s="9"/>
      <c r="ACQ21" s="9"/>
      <c r="ACR21" s="9"/>
      <c r="ACS21" s="9"/>
      <c r="ACT21" s="9"/>
      <c r="ACU21" s="9"/>
      <c r="ACV21" s="9"/>
      <c r="ACW21" s="9"/>
      <c r="ACX21" s="9"/>
      <c r="ACY21" s="9"/>
      <c r="ACZ21" s="9"/>
      <c r="ADA21" s="9"/>
      <c r="ADB21" s="9"/>
      <c r="ADC21" s="9"/>
      <c r="ADD21" s="9"/>
      <c r="ADE21" s="9"/>
      <c r="ADF21" s="9"/>
      <c r="ADG21" s="9"/>
      <c r="ADH21" s="9"/>
      <c r="ADI21" s="9"/>
      <c r="ADJ21" s="9"/>
      <c r="ADK21" s="9"/>
      <c r="ADL21" s="9"/>
      <c r="ADM21" s="9"/>
      <c r="ADN21" s="9"/>
      <c r="ADO21" s="9"/>
      <c r="ADP21" s="9"/>
      <c r="ADQ21" s="9"/>
      <c r="ADR21" s="9"/>
      <c r="ADS21" s="9"/>
      <c r="ADT21" s="9"/>
      <c r="ADU21" s="9"/>
      <c r="ADV21" s="9"/>
      <c r="ADW21" s="9"/>
      <c r="ADX21" s="9"/>
      <c r="ADY21" s="9"/>
      <c r="ADZ21" s="9"/>
      <c r="AEA21" s="9"/>
      <c r="AEB21" s="9"/>
      <c r="AEC21" s="9"/>
      <c r="AED21" s="9"/>
      <c r="AEE21" s="9"/>
      <c r="AEF21" s="9"/>
      <c r="AEG21" s="9"/>
      <c r="AEH21" s="9"/>
      <c r="AEI21" s="9"/>
      <c r="AEJ21" s="9"/>
      <c r="AEK21" s="9"/>
      <c r="AEL21" s="9"/>
      <c r="AEM21" s="9"/>
      <c r="AEN21" s="9"/>
      <c r="AEO21" s="9"/>
      <c r="AEP21" s="9"/>
      <c r="AEQ21" s="9"/>
      <c r="AER21" s="9"/>
      <c r="AES21" s="9"/>
      <c r="AET21" s="9"/>
      <c r="AEU21" s="9"/>
      <c r="AEV21" s="9"/>
      <c r="AEW21" s="9"/>
      <c r="AEX21" s="9"/>
      <c r="AEY21" s="9"/>
      <c r="AEZ21" s="9"/>
      <c r="AFA21" s="9"/>
      <c r="AFB21" s="9"/>
      <c r="AFC21" s="9"/>
      <c r="AFD21" s="9"/>
      <c r="AFE21" s="9"/>
      <c r="AFF21" s="9"/>
      <c r="AFG21" s="9"/>
      <c r="AFH21" s="9"/>
      <c r="AFI21" s="9"/>
      <c r="AFJ21" s="9"/>
      <c r="AFK21" s="9"/>
      <c r="AFL21" s="9"/>
      <c r="AFM21" s="9"/>
      <c r="AFN21" s="9"/>
      <c r="AFO21" s="9"/>
      <c r="AFP21" s="9"/>
      <c r="AFQ21" s="9"/>
      <c r="AFR21" s="9"/>
      <c r="AFS21" s="9"/>
      <c r="AFT21" s="9"/>
      <c r="AFU21" s="9"/>
      <c r="AFV21" s="9"/>
      <c r="AFW21" s="9"/>
      <c r="AFX21" s="9"/>
      <c r="AFY21" s="9"/>
      <c r="AFZ21" s="9"/>
      <c r="AGA21" s="9"/>
      <c r="AGB21" s="9"/>
      <c r="AGC21" s="9"/>
      <c r="AGD21" s="9"/>
      <c r="AGE21" s="9"/>
      <c r="AGF21" s="9"/>
      <c r="AGG21" s="9"/>
      <c r="AGH21" s="9"/>
      <c r="AGI21" s="9"/>
      <c r="AGJ21" s="9"/>
      <c r="AGK21" s="9"/>
      <c r="AGL21" s="9"/>
      <c r="AGM21" s="9"/>
      <c r="AGN21" s="9"/>
      <c r="AGO21" s="9"/>
      <c r="AGP21" s="9"/>
      <c r="AGQ21" s="9"/>
      <c r="AGR21" s="9"/>
      <c r="AGS21" s="9"/>
      <c r="AGT21" s="9"/>
      <c r="AGU21" s="9"/>
      <c r="AGV21" s="9"/>
      <c r="AGW21" s="9"/>
      <c r="AGX21" s="9"/>
      <c r="AGY21" s="9"/>
      <c r="AGZ21" s="9"/>
      <c r="AHA21" s="9"/>
      <c r="AHB21" s="9"/>
      <c r="AHC21" s="9"/>
      <c r="AHD21" s="9"/>
      <c r="AHE21" s="9"/>
      <c r="AHF21" s="9"/>
      <c r="AHG21" s="9"/>
      <c r="AHH21" s="9"/>
      <c r="AHI21" s="9"/>
      <c r="AHJ21" s="9"/>
      <c r="AHK21" s="9"/>
      <c r="AHL21" s="9"/>
      <c r="AHM21" s="9"/>
      <c r="AHN21" s="9"/>
      <c r="AHO21" s="9"/>
      <c r="AHP21" s="9"/>
      <c r="AHQ21" s="9"/>
      <c r="AHR21" s="9"/>
      <c r="AHS21" s="9"/>
      <c r="AHT21" s="9"/>
      <c r="AHU21" s="9"/>
      <c r="AHV21" s="9"/>
      <c r="AHW21" s="9"/>
      <c r="AHX21" s="9"/>
      <c r="AHY21" s="9"/>
      <c r="AHZ21" s="9"/>
      <c r="AIA21" s="9"/>
      <c r="AIB21" s="9"/>
      <c r="AIC21" s="9"/>
      <c r="AID21" s="9"/>
      <c r="AIE21" s="9"/>
      <c r="AIF21" s="9"/>
      <c r="AIG21" s="9"/>
      <c r="AIH21" s="9"/>
      <c r="AII21" s="9"/>
      <c r="AIJ21" s="9"/>
      <c r="AIK21" s="9"/>
      <c r="AIL21" s="9"/>
      <c r="AIM21" s="9"/>
      <c r="AIN21" s="9"/>
      <c r="AIO21" s="9"/>
      <c r="AIP21" s="9"/>
      <c r="AIQ21" s="9"/>
      <c r="AIR21" s="9"/>
      <c r="AIS21" s="9"/>
      <c r="AIT21" s="9"/>
      <c r="AIU21" s="9"/>
      <c r="AIV21" s="9"/>
      <c r="AIW21" s="9"/>
      <c r="AIX21" s="9"/>
      <c r="AIY21" s="9"/>
      <c r="AIZ21" s="9"/>
      <c r="AJA21" s="9"/>
      <c r="AJB21" s="9"/>
      <c r="AJC21" s="9"/>
      <c r="AJD21" s="9"/>
      <c r="AJE21" s="9"/>
      <c r="AJF21" s="9"/>
      <c r="AJG21" s="9"/>
      <c r="AJH21" s="9"/>
      <c r="AJI21" s="9"/>
      <c r="AJJ21" s="9"/>
      <c r="AJK21" s="9"/>
      <c r="AJL21" s="9"/>
      <c r="AJM21" s="9"/>
      <c r="AJN21" s="9"/>
      <c r="AJO21" s="9"/>
      <c r="AJP21" s="9"/>
      <c r="AJQ21" s="9"/>
      <c r="AJR21" s="9"/>
      <c r="AJS21" s="9"/>
      <c r="AJT21" s="9"/>
      <c r="AJU21" s="9"/>
      <c r="AJV21" s="9"/>
      <c r="AJW21" s="9"/>
      <c r="AJX21" s="9"/>
      <c r="AJY21" s="9"/>
      <c r="AJZ21" s="9"/>
      <c r="AKA21" s="9"/>
      <c r="AKB21" s="9"/>
      <c r="AKC21" s="9"/>
      <c r="AKD21" s="9"/>
      <c r="AKE21" s="9"/>
      <c r="AKF21" s="9"/>
      <c r="AKG21" s="9"/>
      <c r="AKH21" s="9"/>
      <c r="AKI21" s="9"/>
      <c r="AKJ21" s="9"/>
      <c r="AKK21" s="9"/>
      <c r="AKL21" s="9"/>
      <c r="AKM21" s="9"/>
      <c r="AKN21" s="9"/>
      <c r="AKO21" s="9"/>
      <c r="AKP21" s="9"/>
      <c r="AKQ21" s="9"/>
      <c r="AKR21" s="9"/>
      <c r="AKS21" s="9"/>
      <c r="AKT21" s="9"/>
      <c r="AKU21" s="9"/>
      <c r="AKV21" s="9"/>
      <c r="AKW21" s="9"/>
      <c r="AKX21" s="9"/>
      <c r="AKY21" s="9"/>
      <c r="AKZ21" s="9"/>
      <c r="ALA21" s="9"/>
      <c r="ALB21" s="9"/>
      <c r="ALC21" s="9"/>
      <c r="ALD21" s="9"/>
      <c r="ALE21" s="9"/>
      <c r="ALF21" s="9"/>
      <c r="ALG21" s="9"/>
      <c r="ALH21" s="9"/>
      <c r="ALI21" s="9"/>
      <c r="ALJ21" s="9"/>
      <c r="ALK21" s="9"/>
      <c r="ALL21" s="9"/>
      <c r="ALM21" s="9"/>
      <c r="ALN21" s="9"/>
      <c r="ALO21" s="9"/>
      <c r="ALP21" s="9"/>
      <c r="ALQ21" s="9"/>
      <c r="ALR21" s="9"/>
      <c r="ALS21" s="9"/>
      <c r="ALT21" s="9"/>
      <c r="ALU21" s="9"/>
      <c r="ALV21" s="9"/>
      <c r="ALW21" s="9"/>
      <c r="ALX21" s="9"/>
      <c r="ALY21" s="9"/>
      <c r="ALZ21" s="9"/>
      <c r="AMA21" s="9"/>
      <c r="AMB21" s="9"/>
      <c r="AMC21" s="9"/>
      <c r="AMD21" s="9"/>
      <c r="AME21" s="9"/>
      <c r="AMF21" s="9"/>
      <c r="AMG21" s="9"/>
      <c r="AMH21" s="9"/>
      <c r="AMI21" s="9"/>
      <c r="AMJ21" s="9"/>
    </row>
    <row r="22" spans="1:1025" x14ac:dyDescent="0.3">
      <c r="A22" s="27"/>
      <c r="B22" s="28"/>
      <c r="C22" s="28"/>
      <c r="D22" s="28"/>
      <c r="E22" s="25"/>
      <c r="F22" s="29"/>
      <c r="G22" s="30"/>
      <c r="H22" s="26"/>
      <c r="I22" s="9"/>
      <c r="J22" s="32"/>
      <c r="K22" s="32"/>
      <c r="L22" s="32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  <c r="IV22" s="9"/>
      <c r="IW22" s="9"/>
      <c r="IX22" s="9"/>
      <c r="IY22" s="9"/>
      <c r="IZ22" s="9"/>
      <c r="JA22" s="9"/>
      <c r="JB22" s="9"/>
      <c r="JC22" s="9"/>
      <c r="JD22" s="9"/>
      <c r="JE22" s="9"/>
      <c r="JF22" s="9"/>
      <c r="JG22" s="9"/>
      <c r="JH22" s="9"/>
      <c r="JI22" s="9"/>
      <c r="JJ22" s="9"/>
      <c r="JK22" s="9"/>
      <c r="JL22" s="9"/>
      <c r="JM22" s="9"/>
      <c r="JN22" s="9"/>
      <c r="JO22" s="9"/>
      <c r="JP22" s="9"/>
      <c r="JQ22" s="9"/>
      <c r="JR22" s="9"/>
      <c r="JS22" s="9"/>
      <c r="JT22" s="9"/>
      <c r="JU22" s="9"/>
      <c r="JV22" s="9"/>
      <c r="JW22" s="9"/>
      <c r="JX22" s="9"/>
      <c r="JY22" s="9"/>
      <c r="JZ22" s="9"/>
      <c r="KA22" s="9"/>
      <c r="KB22" s="9"/>
      <c r="KC22" s="9"/>
      <c r="KD22" s="9"/>
      <c r="KE22" s="9"/>
      <c r="KF22" s="9"/>
      <c r="KG22" s="9"/>
      <c r="KH22" s="9"/>
      <c r="KI22" s="9"/>
      <c r="KJ22" s="9"/>
      <c r="KK22" s="9"/>
      <c r="KL22" s="9"/>
      <c r="KM22" s="9"/>
      <c r="KN22" s="9"/>
      <c r="KO22" s="9"/>
      <c r="KP22" s="9"/>
      <c r="KQ22" s="9"/>
      <c r="KR22" s="9"/>
      <c r="KS22" s="9"/>
      <c r="KT22" s="9"/>
      <c r="KU22" s="9"/>
      <c r="KV22" s="9"/>
      <c r="KW22" s="9"/>
      <c r="KX22" s="9"/>
      <c r="KY22" s="9"/>
      <c r="KZ22" s="9"/>
      <c r="LA22" s="9"/>
      <c r="LB22" s="9"/>
      <c r="LC22" s="9"/>
      <c r="LD22" s="9"/>
      <c r="LE22" s="9"/>
      <c r="LF22" s="9"/>
      <c r="LG22" s="9"/>
      <c r="LH22" s="9"/>
      <c r="LI22" s="9"/>
      <c r="LJ22" s="9"/>
      <c r="LK22" s="9"/>
      <c r="LL22" s="9"/>
      <c r="LM22" s="9"/>
      <c r="LN22" s="9"/>
      <c r="LO22" s="9"/>
      <c r="LP22" s="9"/>
      <c r="LQ22" s="9"/>
      <c r="LR22" s="9"/>
      <c r="LS22" s="9"/>
      <c r="LT22" s="9"/>
      <c r="LU22" s="9"/>
      <c r="LV22" s="9"/>
      <c r="LW22" s="9"/>
      <c r="LX22" s="9"/>
      <c r="LY22" s="9"/>
      <c r="LZ22" s="9"/>
      <c r="MA22" s="9"/>
      <c r="MB22" s="9"/>
      <c r="MC22" s="9"/>
      <c r="MD22" s="9"/>
      <c r="ME22" s="9"/>
      <c r="MF22" s="9"/>
      <c r="MG22" s="9"/>
      <c r="MH22" s="9"/>
      <c r="MI22" s="9"/>
      <c r="MJ22" s="9"/>
      <c r="MK22" s="9"/>
      <c r="ML22" s="9"/>
      <c r="MM22" s="9"/>
      <c r="MN22" s="9"/>
      <c r="MO22" s="9"/>
      <c r="MP22" s="9"/>
      <c r="MQ22" s="9"/>
      <c r="MR22" s="9"/>
      <c r="MS22" s="9"/>
      <c r="MT22" s="9"/>
      <c r="MU22" s="9"/>
      <c r="MV22" s="9"/>
      <c r="MW22" s="9"/>
      <c r="MX22" s="9"/>
      <c r="MY22" s="9"/>
      <c r="MZ22" s="9"/>
      <c r="NA22" s="9"/>
      <c r="NB22" s="9"/>
      <c r="NC22" s="9"/>
      <c r="ND22" s="9"/>
      <c r="NE22" s="9"/>
      <c r="NF22" s="9"/>
      <c r="NG22" s="9"/>
      <c r="NH22" s="9"/>
      <c r="NI22" s="9"/>
      <c r="NJ22" s="9"/>
      <c r="NK22" s="9"/>
      <c r="NL22" s="9"/>
      <c r="NM22" s="9"/>
      <c r="NN22" s="9"/>
      <c r="NO22" s="9"/>
      <c r="NP22" s="9"/>
      <c r="NQ22" s="9"/>
      <c r="NR22" s="9"/>
      <c r="NS22" s="9"/>
      <c r="NT22" s="9"/>
      <c r="NU22" s="9"/>
      <c r="NV22" s="9"/>
      <c r="NW22" s="9"/>
      <c r="NX22" s="9"/>
      <c r="NY22" s="9"/>
      <c r="NZ22" s="9"/>
      <c r="OA22" s="9"/>
      <c r="OB22" s="9"/>
      <c r="OC22" s="9"/>
      <c r="OD22" s="9"/>
      <c r="OE22" s="9"/>
      <c r="OF22" s="9"/>
      <c r="OG22" s="9"/>
      <c r="OH22" s="9"/>
      <c r="OI22" s="9"/>
      <c r="OJ22" s="9"/>
      <c r="OK22" s="9"/>
      <c r="OL22" s="9"/>
      <c r="OM22" s="9"/>
      <c r="ON22" s="9"/>
      <c r="OO22" s="9"/>
      <c r="OP22" s="9"/>
      <c r="OQ22" s="9"/>
      <c r="OR22" s="9"/>
      <c r="OS22" s="9"/>
      <c r="OT22" s="9"/>
      <c r="OU22" s="9"/>
      <c r="OV22" s="9"/>
      <c r="OW22" s="9"/>
      <c r="OX22" s="9"/>
      <c r="OY22" s="9"/>
      <c r="OZ22" s="9"/>
      <c r="PA22" s="9"/>
      <c r="PB22" s="9"/>
      <c r="PC22" s="9"/>
      <c r="PD22" s="9"/>
      <c r="PE22" s="9"/>
      <c r="PF22" s="9"/>
      <c r="PG22" s="9"/>
      <c r="PH22" s="9"/>
      <c r="PI22" s="9"/>
      <c r="PJ22" s="9"/>
      <c r="PK22" s="9"/>
      <c r="PL22" s="9"/>
      <c r="PM22" s="9"/>
      <c r="PN22" s="9"/>
      <c r="PO22" s="9"/>
      <c r="PP22" s="9"/>
      <c r="PQ22" s="9"/>
      <c r="PR22" s="9"/>
      <c r="PS22" s="9"/>
      <c r="PT22" s="9"/>
      <c r="PU22" s="9"/>
      <c r="PV22" s="9"/>
      <c r="PW22" s="9"/>
      <c r="PX22" s="9"/>
      <c r="PY22" s="9"/>
      <c r="PZ22" s="9"/>
      <c r="QA22" s="9"/>
      <c r="QB22" s="9"/>
      <c r="QC22" s="9"/>
      <c r="QD22" s="9"/>
      <c r="QE22" s="9"/>
      <c r="QF22" s="9"/>
      <c r="QG22" s="9"/>
      <c r="QH22" s="9"/>
      <c r="QI22" s="9"/>
      <c r="QJ22" s="9"/>
      <c r="QK22" s="9"/>
      <c r="QL22" s="9"/>
      <c r="QM22" s="9"/>
      <c r="QN22" s="9"/>
      <c r="QO22" s="9"/>
      <c r="QP22" s="9"/>
      <c r="QQ22" s="9"/>
      <c r="QR22" s="9"/>
      <c r="QS22" s="9"/>
      <c r="QT22" s="9"/>
      <c r="QU22" s="9"/>
      <c r="QV22" s="9"/>
      <c r="QW22" s="9"/>
      <c r="QX22" s="9"/>
      <c r="QY22" s="9"/>
      <c r="QZ22" s="9"/>
      <c r="RA22" s="9"/>
      <c r="RB22" s="9"/>
      <c r="RC22" s="9"/>
      <c r="RD22" s="9"/>
      <c r="RE22" s="9"/>
      <c r="RF22" s="9"/>
      <c r="RG22" s="9"/>
      <c r="RH22" s="9"/>
      <c r="RI22" s="9"/>
      <c r="RJ22" s="9"/>
      <c r="RK22" s="9"/>
      <c r="RL22" s="9"/>
      <c r="RM22" s="9"/>
      <c r="RN22" s="9"/>
      <c r="RO22" s="9"/>
      <c r="RP22" s="9"/>
      <c r="RQ22" s="9"/>
      <c r="RR22" s="9"/>
      <c r="RS22" s="9"/>
      <c r="RT22" s="9"/>
      <c r="RU22" s="9"/>
      <c r="RV22" s="9"/>
      <c r="RW22" s="9"/>
      <c r="RX22" s="9"/>
      <c r="RY22" s="9"/>
      <c r="RZ22" s="9"/>
      <c r="SA22" s="9"/>
      <c r="SB22" s="9"/>
      <c r="SC22" s="9"/>
      <c r="SD22" s="9"/>
      <c r="SE22" s="9"/>
      <c r="SF22" s="9"/>
      <c r="SG22" s="9"/>
      <c r="SH22" s="9"/>
      <c r="SI22" s="9"/>
      <c r="SJ22" s="9"/>
      <c r="SK22" s="9"/>
      <c r="SL22" s="9"/>
      <c r="SM22" s="9"/>
      <c r="SN22" s="9"/>
      <c r="SO22" s="9"/>
      <c r="SP22" s="9"/>
      <c r="SQ22" s="9"/>
      <c r="SR22" s="9"/>
      <c r="SS22" s="9"/>
      <c r="ST22" s="9"/>
      <c r="SU22" s="9"/>
      <c r="SV22" s="9"/>
      <c r="SW22" s="9"/>
      <c r="SX22" s="9"/>
      <c r="SY22" s="9"/>
      <c r="SZ22" s="9"/>
      <c r="TA22" s="9"/>
      <c r="TB22" s="9"/>
      <c r="TC22" s="9"/>
      <c r="TD22" s="9"/>
      <c r="TE22" s="9"/>
      <c r="TF22" s="9"/>
      <c r="TG22" s="9"/>
      <c r="TH22" s="9"/>
      <c r="TI22" s="9"/>
      <c r="TJ22" s="9"/>
      <c r="TK22" s="9"/>
      <c r="TL22" s="9"/>
      <c r="TM22" s="9"/>
      <c r="TN22" s="9"/>
      <c r="TO22" s="9"/>
      <c r="TP22" s="9"/>
      <c r="TQ22" s="9"/>
      <c r="TR22" s="9"/>
      <c r="TS22" s="9"/>
      <c r="TT22" s="9"/>
      <c r="TU22" s="9"/>
      <c r="TV22" s="9"/>
      <c r="TW22" s="9"/>
      <c r="TX22" s="9"/>
      <c r="TY22" s="9"/>
      <c r="TZ22" s="9"/>
      <c r="UA22" s="9"/>
      <c r="UB22" s="9"/>
      <c r="UC22" s="9"/>
      <c r="UD22" s="9"/>
      <c r="UE22" s="9"/>
      <c r="UF22" s="9"/>
      <c r="UG22" s="9"/>
      <c r="UH22" s="9"/>
      <c r="UI22" s="9"/>
      <c r="UJ22" s="9"/>
      <c r="UK22" s="9"/>
      <c r="UL22" s="9"/>
      <c r="UM22" s="9"/>
      <c r="UN22" s="9"/>
      <c r="UO22" s="9"/>
      <c r="UP22" s="9"/>
      <c r="UQ22" s="9"/>
      <c r="UR22" s="9"/>
      <c r="US22" s="9"/>
      <c r="UT22" s="9"/>
      <c r="UU22" s="9"/>
      <c r="UV22" s="9"/>
      <c r="UW22" s="9"/>
      <c r="UX22" s="9"/>
      <c r="UY22" s="9"/>
      <c r="UZ22" s="9"/>
      <c r="VA22" s="9"/>
      <c r="VB22" s="9"/>
      <c r="VC22" s="9"/>
      <c r="VD22" s="9"/>
      <c r="VE22" s="9"/>
      <c r="VF22" s="9"/>
      <c r="VG22" s="9"/>
      <c r="VH22" s="9"/>
      <c r="VI22" s="9"/>
      <c r="VJ22" s="9"/>
      <c r="VK22" s="9"/>
      <c r="VL22" s="9"/>
      <c r="VM22" s="9"/>
      <c r="VN22" s="9"/>
      <c r="VO22" s="9"/>
      <c r="VP22" s="9"/>
      <c r="VQ22" s="9"/>
      <c r="VR22" s="9"/>
      <c r="VS22" s="9"/>
      <c r="VT22" s="9"/>
      <c r="VU22" s="9"/>
      <c r="VV22" s="9"/>
      <c r="VW22" s="9"/>
      <c r="VX22" s="9"/>
      <c r="VY22" s="9"/>
      <c r="VZ22" s="9"/>
      <c r="WA22" s="9"/>
      <c r="WB22" s="9"/>
      <c r="WC22" s="9"/>
      <c r="WD22" s="9"/>
      <c r="WE22" s="9"/>
      <c r="WF22" s="9"/>
      <c r="WG22" s="9"/>
      <c r="WH22" s="9"/>
      <c r="WI22" s="9"/>
      <c r="WJ22" s="9"/>
      <c r="WK22" s="9"/>
      <c r="WL22" s="9"/>
      <c r="WM22" s="9"/>
      <c r="WN22" s="9"/>
      <c r="WO22" s="9"/>
      <c r="WP22" s="9"/>
      <c r="WQ22" s="9"/>
      <c r="WR22" s="9"/>
      <c r="WS22" s="9"/>
      <c r="WT22" s="9"/>
      <c r="WU22" s="9"/>
      <c r="WV22" s="9"/>
      <c r="WW22" s="9"/>
      <c r="WX22" s="9"/>
      <c r="WY22" s="9"/>
      <c r="WZ22" s="9"/>
      <c r="XA22" s="9"/>
      <c r="XB22" s="9"/>
      <c r="XC22" s="9"/>
      <c r="XD22" s="9"/>
      <c r="XE22" s="9"/>
      <c r="XF22" s="9"/>
      <c r="XG22" s="9"/>
      <c r="XH22" s="9"/>
      <c r="XI22" s="9"/>
      <c r="XJ22" s="9"/>
      <c r="XK22" s="9"/>
      <c r="XL22" s="9"/>
      <c r="XM22" s="9"/>
      <c r="XN22" s="9"/>
      <c r="XO22" s="9"/>
      <c r="XP22" s="9"/>
      <c r="XQ22" s="9"/>
      <c r="XR22" s="9"/>
      <c r="XS22" s="9"/>
      <c r="XT22" s="9"/>
      <c r="XU22" s="9"/>
      <c r="XV22" s="9"/>
      <c r="XW22" s="9"/>
      <c r="XX22" s="9"/>
      <c r="XY22" s="9"/>
      <c r="XZ22" s="9"/>
      <c r="YA22" s="9"/>
      <c r="YB22" s="9"/>
      <c r="YC22" s="9"/>
      <c r="YD22" s="9"/>
      <c r="YE22" s="9"/>
      <c r="YF22" s="9"/>
      <c r="YG22" s="9"/>
      <c r="YH22" s="9"/>
      <c r="YI22" s="9"/>
      <c r="YJ22" s="9"/>
      <c r="YK22" s="9"/>
      <c r="YL22" s="9"/>
      <c r="YM22" s="9"/>
      <c r="YN22" s="9"/>
      <c r="YO22" s="9"/>
      <c r="YP22" s="9"/>
      <c r="YQ22" s="9"/>
      <c r="YR22" s="9"/>
      <c r="YS22" s="9"/>
      <c r="YT22" s="9"/>
      <c r="YU22" s="9"/>
      <c r="YV22" s="9"/>
      <c r="YW22" s="9"/>
      <c r="YX22" s="9"/>
      <c r="YY22" s="9"/>
      <c r="YZ22" s="9"/>
      <c r="ZA22" s="9"/>
      <c r="ZB22" s="9"/>
      <c r="ZC22" s="9"/>
      <c r="ZD22" s="9"/>
      <c r="ZE22" s="9"/>
      <c r="ZF22" s="9"/>
      <c r="ZG22" s="9"/>
      <c r="ZH22" s="9"/>
      <c r="ZI22" s="9"/>
      <c r="ZJ22" s="9"/>
      <c r="ZK22" s="9"/>
      <c r="ZL22" s="9"/>
      <c r="ZM22" s="9"/>
      <c r="ZN22" s="9"/>
      <c r="ZO22" s="9"/>
      <c r="ZP22" s="9"/>
      <c r="ZQ22" s="9"/>
      <c r="ZR22" s="9"/>
      <c r="ZS22" s="9"/>
      <c r="ZT22" s="9"/>
      <c r="ZU22" s="9"/>
      <c r="ZV22" s="9"/>
      <c r="ZW22" s="9"/>
      <c r="ZX22" s="9"/>
      <c r="ZY22" s="9"/>
      <c r="ZZ22" s="9"/>
      <c r="AAA22" s="9"/>
      <c r="AAB22" s="9"/>
      <c r="AAC22" s="9"/>
      <c r="AAD22" s="9"/>
      <c r="AAE22" s="9"/>
      <c r="AAF22" s="9"/>
      <c r="AAG22" s="9"/>
      <c r="AAH22" s="9"/>
      <c r="AAI22" s="9"/>
      <c r="AAJ22" s="9"/>
      <c r="AAK22" s="9"/>
      <c r="AAL22" s="9"/>
      <c r="AAM22" s="9"/>
      <c r="AAN22" s="9"/>
      <c r="AAO22" s="9"/>
      <c r="AAP22" s="9"/>
      <c r="AAQ22" s="9"/>
      <c r="AAR22" s="9"/>
      <c r="AAS22" s="9"/>
      <c r="AAT22" s="9"/>
      <c r="AAU22" s="9"/>
      <c r="AAV22" s="9"/>
      <c r="AAW22" s="9"/>
      <c r="AAX22" s="9"/>
      <c r="AAY22" s="9"/>
      <c r="AAZ22" s="9"/>
      <c r="ABA22" s="9"/>
      <c r="ABB22" s="9"/>
      <c r="ABC22" s="9"/>
      <c r="ABD22" s="9"/>
      <c r="ABE22" s="9"/>
      <c r="ABF22" s="9"/>
      <c r="ABG22" s="9"/>
      <c r="ABH22" s="9"/>
      <c r="ABI22" s="9"/>
      <c r="ABJ22" s="9"/>
      <c r="ABK22" s="9"/>
      <c r="ABL22" s="9"/>
      <c r="ABM22" s="9"/>
      <c r="ABN22" s="9"/>
      <c r="ABO22" s="9"/>
      <c r="ABP22" s="9"/>
      <c r="ABQ22" s="9"/>
      <c r="ABR22" s="9"/>
      <c r="ABS22" s="9"/>
      <c r="ABT22" s="9"/>
      <c r="ABU22" s="9"/>
      <c r="ABV22" s="9"/>
      <c r="ABW22" s="9"/>
      <c r="ABX22" s="9"/>
      <c r="ABY22" s="9"/>
      <c r="ABZ22" s="9"/>
      <c r="ACA22" s="9"/>
      <c r="ACB22" s="9"/>
      <c r="ACC22" s="9"/>
      <c r="ACD22" s="9"/>
      <c r="ACE22" s="9"/>
      <c r="ACF22" s="9"/>
      <c r="ACG22" s="9"/>
      <c r="ACH22" s="9"/>
      <c r="ACI22" s="9"/>
      <c r="ACJ22" s="9"/>
      <c r="ACK22" s="9"/>
      <c r="ACL22" s="9"/>
      <c r="ACM22" s="9"/>
      <c r="ACN22" s="9"/>
      <c r="ACO22" s="9"/>
      <c r="ACP22" s="9"/>
      <c r="ACQ22" s="9"/>
      <c r="ACR22" s="9"/>
      <c r="ACS22" s="9"/>
      <c r="ACT22" s="9"/>
      <c r="ACU22" s="9"/>
      <c r="ACV22" s="9"/>
      <c r="ACW22" s="9"/>
      <c r="ACX22" s="9"/>
      <c r="ACY22" s="9"/>
      <c r="ACZ22" s="9"/>
      <c r="ADA22" s="9"/>
      <c r="ADB22" s="9"/>
      <c r="ADC22" s="9"/>
      <c r="ADD22" s="9"/>
      <c r="ADE22" s="9"/>
      <c r="ADF22" s="9"/>
      <c r="ADG22" s="9"/>
      <c r="ADH22" s="9"/>
      <c r="ADI22" s="9"/>
      <c r="ADJ22" s="9"/>
      <c r="ADK22" s="9"/>
      <c r="ADL22" s="9"/>
      <c r="ADM22" s="9"/>
      <c r="ADN22" s="9"/>
      <c r="ADO22" s="9"/>
      <c r="ADP22" s="9"/>
      <c r="ADQ22" s="9"/>
      <c r="ADR22" s="9"/>
      <c r="ADS22" s="9"/>
      <c r="ADT22" s="9"/>
      <c r="ADU22" s="9"/>
      <c r="ADV22" s="9"/>
      <c r="ADW22" s="9"/>
      <c r="ADX22" s="9"/>
      <c r="ADY22" s="9"/>
      <c r="ADZ22" s="9"/>
      <c r="AEA22" s="9"/>
      <c r="AEB22" s="9"/>
      <c r="AEC22" s="9"/>
      <c r="AED22" s="9"/>
      <c r="AEE22" s="9"/>
      <c r="AEF22" s="9"/>
      <c r="AEG22" s="9"/>
      <c r="AEH22" s="9"/>
      <c r="AEI22" s="9"/>
      <c r="AEJ22" s="9"/>
      <c r="AEK22" s="9"/>
      <c r="AEL22" s="9"/>
      <c r="AEM22" s="9"/>
      <c r="AEN22" s="9"/>
      <c r="AEO22" s="9"/>
      <c r="AEP22" s="9"/>
      <c r="AEQ22" s="9"/>
      <c r="AER22" s="9"/>
      <c r="AES22" s="9"/>
      <c r="AET22" s="9"/>
      <c r="AEU22" s="9"/>
      <c r="AEV22" s="9"/>
      <c r="AEW22" s="9"/>
      <c r="AEX22" s="9"/>
      <c r="AEY22" s="9"/>
      <c r="AEZ22" s="9"/>
      <c r="AFA22" s="9"/>
      <c r="AFB22" s="9"/>
      <c r="AFC22" s="9"/>
      <c r="AFD22" s="9"/>
      <c r="AFE22" s="9"/>
      <c r="AFF22" s="9"/>
      <c r="AFG22" s="9"/>
      <c r="AFH22" s="9"/>
      <c r="AFI22" s="9"/>
      <c r="AFJ22" s="9"/>
      <c r="AFK22" s="9"/>
      <c r="AFL22" s="9"/>
      <c r="AFM22" s="9"/>
      <c r="AFN22" s="9"/>
      <c r="AFO22" s="9"/>
      <c r="AFP22" s="9"/>
      <c r="AFQ22" s="9"/>
      <c r="AFR22" s="9"/>
      <c r="AFS22" s="9"/>
      <c r="AFT22" s="9"/>
      <c r="AFU22" s="9"/>
      <c r="AFV22" s="9"/>
      <c r="AFW22" s="9"/>
      <c r="AFX22" s="9"/>
      <c r="AFY22" s="9"/>
      <c r="AFZ22" s="9"/>
      <c r="AGA22" s="9"/>
      <c r="AGB22" s="9"/>
      <c r="AGC22" s="9"/>
      <c r="AGD22" s="9"/>
      <c r="AGE22" s="9"/>
      <c r="AGF22" s="9"/>
      <c r="AGG22" s="9"/>
      <c r="AGH22" s="9"/>
      <c r="AGI22" s="9"/>
      <c r="AGJ22" s="9"/>
      <c r="AGK22" s="9"/>
      <c r="AGL22" s="9"/>
      <c r="AGM22" s="9"/>
      <c r="AGN22" s="9"/>
      <c r="AGO22" s="9"/>
      <c r="AGP22" s="9"/>
      <c r="AGQ22" s="9"/>
      <c r="AGR22" s="9"/>
      <c r="AGS22" s="9"/>
      <c r="AGT22" s="9"/>
      <c r="AGU22" s="9"/>
      <c r="AGV22" s="9"/>
      <c r="AGW22" s="9"/>
      <c r="AGX22" s="9"/>
      <c r="AGY22" s="9"/>
      <c r="AGZ22" s="9"/>
      <c r="AHA22" s="9"/>
      <c r="AHB22" s="9"/>
      <c r="AHC22" s="9"/>
      <c r="AHD22" s="9"/>
      <c r="AHE22" s="9"/>
      <c r="AHF22" s="9"/>
      <c r="AHG22" s="9"/>
      <c r="AHH22" s="9"/>
      <c r="AHI22" s="9"/>
      <c r="AHJ22" s="9"/>
      <c r="AHK22" s="9"/>
      <c r="AHL22" s="9"/>
      <c r="AHM22" s="9"/>
      <c r="AHN22" s="9"/>
      <c r="AHO22" s="9"/>
      <c r="AHP22" s="9"/>
      <c r="AHQ22" s="9"/>
      <c r="AHR22" s="9"/>
      <c r="AHS22" s="9"/>
      <c r="AHT22" s="9"/>
      <c r="AHU22" s="9"/>
      <c r="AHV22" s="9"/>
      <c r="AHW22" s="9"/>
      <c r="AHX22" s="9"/>
      <c r="AHY22" s="9"/>
      <c r="AHZ22" s="9"/>
      <c r="AIA22" s="9"/>
      <c r="AIB22" s="9"/>
      <c r="AIC22" s="9"/>
      <c r="AID22" s="9"/>
      <c r="AIE22" s="9"/>
      <c r="AIF22" s="9"/>
      <c r="AIG22" s="9"/>
      <c r="AIH22" s="9"/>
      <c r="AII22" s="9"/>
      <c r="AIJ22" s="9"/>
      <c r="AIK22" s="9"/>
      <c r="AIL22" s="9"/>
      <c r="AIM22" s="9"/>
      <c r="AIN22" s="9"/>
      <c r="AIO22" s="9"/>
      <c r="AIP22" s="9"/>
      <c r="AIQ22" s="9"/>
      <c r="AIR22" s="9"/>
      <c r="AIS22" s="9"/>
      <c r="AIT22" s="9"/>
      <c r="AIU22" s="9"/>
      <c r="AIV22" s="9"/>
      <c r="AIW22" s="9"/>
      <c r="AIX22" s="9"/>
      <c r="AIY22" s="9"/>
      <c r="AIZ22" s="9"/>
      <c r="AJA22" s="9"/>
      <c r="AJB22" s="9"/>
      <c r="AJC22" s="9"/>
      <c r="AJD22" s="9"/>
      <c r="AJE22" s="9"/>
      <c r="AJF22" s="9"/>
      <c r="AJG22" s="9"/>
      <c r="AJH22" s="9"/>
      <c r="AJI22" s="9"/>
      <c r="AJJ22" s="9"/>
      <c r="AJK22" s="9"/>
      <c r="AJL22" s="9"/>
      <c r="AJM22" s="9"/>
      <c r="AJN22" s="9"/>
      <c r="AJO22" s="9"/>
      <c r="AJP22" s="9"/>
      <c r="AJQ22" s="9"/>
      <c r="AJR22" s="9"/>
      <c r="AJS22" s="9"/>
      <c r="AJT22" s="9"/>
      <c r="AJU22" s="9"/>
      <c r="AJV22" s="9"/>
      <c r="AJW22" s="9"/>
      <c r="AJX22" s="9"/>
      <c r="AJY22" s="9"/>
      <c r="AJZ22" s="9"/>
      <c r="AKA22" s="9"/>
      <c r="AKB22" s="9"/>
      <c r="AKC22" s="9"/>
      <c r="AKD22" s="9"/>
      <c r="AKE22" s="9"/>
      <c r="AKF22" s="9"/>
      <c r="AKG22" s="9"/>
      <c r="AKH22" s="9"/>
      <c r="AKI22" s="9"/>
      <c r="AKJ22" s="9"/>
      <c r="AKK22" s="9"/>
      <c r="AKL22" s="9"/>
      <c r="AKM22" s="9"/>
      <c r="AKN22" s="9"/>
      <c r="AKO22" s="9"/>
      <c r="AKP22" s="9"/>
      <c r="AKQ22" s="9"/>
      <c r="AKR22" s="9"/>
      <c r="AKS22" s="9"/>
      <c r="AKT22" s="9"/>
      <c r="AKU22" s="9"/>
      <c r="AKV22" s="9"/>
      <c r="AKW22" s="9"/>
      <c r="AKX22" s="9"/>
      <c r="AKY22" s="9"/>
      <c r="AKZ22" s="9"/>
      <c r="ALA22" s="9"/>
      <c r="ALB22" s="9"/>
      <c r="ALC22" s="9"/>
      <c r="ALD22" s="9"/>
      <c r="ALE22" s="9"/>
      <c r="ALF22" s="9"/>
      <c r="ALG22" s="9"/>
      <c r="ALH22" s="9"/>
      <c r="ALI22" s="9"/>
      <c r="ALJ22" s="9"/>
      <c r="ALK22" s="9"/>
      <c r="ALL22" s="9"/>
      <c r="ALM22" s="9"/>
      <c r="ALN22" s="9"/>
      <c r="ALO22" s="9"/>
      <c r="ALP22" s="9"/>
      <c r="ALQ22" s="9"/>
      <c r="ALR22" s="9"/>
      <c r="ALS22" s="9"/>
      <c r="ALT22" s="9"/>
      <c r="ALU22" s="9"/>
      <c r="ALV22" s="9"/>
      <c r="ALW22" s="9"/>
      <c r="ALX22" s="9"/>
      <c r="ALY22" s="9"/>
      <c r="ALZ22" s="9"/>
      <c r="AMA22" s="9"/>
      <c r="AMB22" s="9"/>
      <c r="AMC22" s="9"/>
      <c r="AMD22" s="9"/>
      <c r="AME22" s="9"/>
      <c r="AMF22" s="9"/>
      <c r="AMG22" s="9"/>
      <c r="AMH22" s="9"/>
      <c r="AMI22" s="9"/>
      <c r="AMJ22" s="9"/>
    </row>
    <row r="23" spans="1:1025" x14ac:dyDescent="0.3">
      <c r="A23" s="27"/>
      <c r="B23" s="28"/>
      <c r="C23" s="28"/>
      <c r="D23" s="28"/>
      <c r="E23" s="25"/>
      <c r="F23" s="29"/>
      <c r="G23" s="30"/>
      <c r="H23" s="26"/>
      <c r="I23" s="9"/>
      <c r="J23" s="32"/>
      <c r="K23" s="32"/>
      <c r="L23" s="32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  <c r="IV23" s="9"/>
      <c r="IW23" s="9"/>
      <c r="IX23" s="9"/>
      <c r="IY23" s="9"/>
      <c r="IZ23" s="9"/>
      <c r="JA23" s="9"/>
      <c r="JB23" s="9"/>
      <c r="JC23" s="9"/>
      <c r="JD23" s="9"/>
      <c r="JE23" s="9"/>
      <c r="JF23" s="9"/>
      <c r="JG23" s="9"/>
      <c r="JH23" s="9"/>
      <c r="JI23" s="9"/>
      <c r="JJ23" s="9"/>
      <c r="JK23" s="9"/>
      <c r="JL23" s="9"/>
      <c r="JM23" s="9"/>
      <c r="JN23" s="9"/>
      <c r="JO23" s="9"/>
      <c r="JP23" s="9"/>
      <c r="JQ23" s="9"/>
      <c r="JR23" s="9"/>
      <c r="JS23" s="9"/>
      <c r="JT23" s="9"/>
      <c r="JU23" s="9"/>
      <c r="JV23" s="9"/>
      <c r="JW23" s="9"/>
      <c r="JX23" s="9"/>
      <c r="JY23" s="9"/>
      <c r="JZ23" s="9"/>
      <c r="KA23" s="9"/>
      <c r="KB23" s="9"/>
      <c r="KC23" s="9"/>
      <c r="KD23" s="9"/>
      <c r="KE23" s="9"/>
      <c r="KF23" s="9"/>
      <c r="KG23" s="9"/>
      <c r="KH23" s="9"/>
      <c r="KI23" s="9"/>
      <c r="KJ23" s="9"/>
      <c r="KK23" s="9"/>
      <c r="KL23" s="9"/>
      <c r="KM23" s="9"/>
      <c r="KN23" s="9"/>
      <c r="KO23" s="9"/>
      <c r="KP23" s="9"/>
      <c r="KQ23" s="9"/>
      <c r="KR23" s="9"/>
      <c r="KS23" s="9"/>
      <c r="KT23" s="9"/>
      <c r="KU23" s="9"/>
      <c r="KV23" s="9"/>
      <c r="KW23" s="9"/>
      <c r="KX23" s="9"/>
      <c r="KY23" s="9"/>
      <c r="KZ23" s="9"/>
      <c r="LA23" s="9"/>
      <c r="LB23" s="9"/>
      <c r="LC23" s="9"/>
      <c r="LD23" s="9"/>
      <c r="LE23" s="9"/>
      <c r="LF23" s="9"/>
      <c r="LG23" s="9"/>
      <c r="LH23" s="9"/>
      <c r="LI23" s="9"/>
      <c r="LJ23" s="9"/>
      <c r="LK23" s="9"/>
      <c r="LL23" s="9"/>
      <c r="LM23" s="9"/>
      <c r="LN23" s="9"/>
      <c r="LO23" s="9"/>
      <c r="LP23" s="9"/>
      <c r="LQ23" s="9"/>
      <c r="LR23" s="9"/>
      <c r="LS23" s="9"/>
      <c r="LT23" s="9"/>
      <c r="LU23" s="9"/>
      <c r="LV23" s="9"/>
      <c r="LW23" s="9"/>
      <c r="LX23" s="9"/>
      <c r="LY23" s="9"/>
      <c r="LZ23" s="9"/>
      <c r="MA23" s="9"/>
      <c r="MB23" s="9"/>
      <c r="MC23" s="9"/>
      <c r="MD23" s="9"/>
      <c r="ME23" s="9"/>
      <c r="MF23" s="9"/>
      <c r="MG23" s="9"/>
      <c r="MH23" s="9"/>
      <c r="MI23" s="9"/>
      <c r="MJ23" s="9"/>
      <c r="MK23" s="9"/>
      <c r="ML23" s="9"/>
      <c r="MM23" s="9"/>
      <c r="MN23" s="9"/>
      <c r="MO23" s="9"/>
      <c r="MP23" s="9"/>
      <c r="MQ23" s="9"/>
      <c r="MR23" s="9"/>
      <c r="MS23" s="9"/>
      <c r="MT23" s="9"/>
      <c r="MU23" s="9"/>
      <c r="MV23" s="9"/>
      <c r="MW23" s="9"/>
      <c r="MX23" s="9"/>
      <c r="MY23" s="9"/>
      <c r="MZ23" s="9"/>
      <c r="NA23" s="9"/>
      <c r="NB23" s="9"/>
      <c r="NC23" s="9"/>
      <c r="ND23" s="9"/>
      <c r="NE23" s="9"/>
      <c r="NF23" s="9"/>
      <c r="NG23" s="9"/>
      <c r="NH23" s="9"/>
      <c r="NI23" s="9"/>
      <c r="NJ23" s="9"/>
      <c r="NK23" s="9"/>
      <c r="NL23" s="9"/>
      <c r="NM23" s="9"/>
      <c r="NN23" s="9"/>
      <c r="NO23" s="9"/>
      <c r="NP23" s="9"/>
      <c r="NQ23" s="9"/>
      <c r="NR23" s="9"/>
      <c r="NS23" s="9"/>
      <c r="NT23" s="9"/>
      <c r="NU23" s="9"/>
      <c r="NV23" s="9"/>
      <c r="NW23" s="9"/>
      <c r="NX23" s="9"/>
      <c r="NY23" s="9"/>
      <c r="NZ23" s="9"/>
      <c r="OA23" s="9"/>
      <c r="OB23" s="9"/>
      <c r="OC23" s="9"/>
      <c r="OD23" s="9"/>
      <c r="OE23" s="9"/>
      <c r="OF23" s="9"/>
      <c r="OG23" s="9"/>
      <c r="OH23" s="9"/>
      <c r="OI23" s="9"/>
      <c r="OJ23" s="9"/>
      <c r="OK23" s="9"/>
      <c r="OL23" s="9"/>
      <c r="OM23" s="9"/>
      <c r="ON23" s="9"/>
      <c r="OO23" s="9"/>
      <c r="OP23" s="9"/>
      <c r="OQ23" s="9"/>
      <c r="OR23" s="9"/>
      <c r="OS23" s="9"/>
      <c r="OT23" s="9"/>
      <c r="OU23" s="9"/>
      <c r="OV23" s="9"/>
      <c r="OW23" s="9"/>
      <c r="OX23" s="9"/>
      <c r="OY23" s="9"/>
      <c r="OZ23" s="9"/>
      <c r="PA23" s="9"/>
      <c r="PB23" s="9"/>
      <c r="PC23" s="9"/>
      <c r="PD23" s="9"/>
      <c r="PE23" s="9"/>
      <c r="PF23" s="9"/>
      <c r="PG23" s="9"/>
      <c r="PH23" s="9"/>
      <c r="PI23" s="9"/>
      <c r="PJ23" s="9"/>
      <c r="PK23" s="9"/>
      <c r="PL23" s="9"/>
      <c r="PM23" s="9"/>
      <c r="PN23" s="9"/>
      <c r="PO23" s="9"/>
      <c r="PP23" s="9"/>
      <c r="PQ23" s="9"/>
      <c r="PR23" s="9"/>
      <c r="PS23" s="9"/>
      <c r="PT23" s="9"/>
      <c r="PU23" s="9"/>
      <c r="PV23" s="9"/>
      <c r="PW23" s="9"/>
      <c r="PX23" s="9"/>
      <c r="PY23" s="9"/>
      <c r="PZ23" s="9"/>
      <c r="QA23" s="9"/>
      <c r="QB23" s="9"/>
      <c r="QC23" s="9"/>
      <c r="QD23" s="9"/>
      <c r="QE23" s="9"/>
      <c r="QF23" s="9"/>
      <c r="QG23" s="9"/>
      <c r="QH23" s="9"/>
      <c r="QI23" s="9"/>
      <c r="QJ23" s="9"/>
      <c r="QK23" s="9"/>
      <c r="QL23" s="9"/>
      <c r="QM23" s="9"/>
      <c r="QN23" s="9"/>
      <c r="QO23" s="9"/>
      <c r="QP23" s="9"/>
      <c r="QQ23" s="9"/>
      <c r="QR23" s="9"/>
      <c r="QS23" s="9"/>
      <c r="QT23" s="9"/>
      <c r="QU23" s="9"/>
      <c r="QV23" s="9"/>
      <c r="QW23" s="9"/>
      <c r="QX23" s="9"/>
      <c r="QY23" s="9"/>
      <c r="QZ23" s="9"/>
      <c r="RA23" s="9"/>
      <c r="RB23" s="9"/>
      <c r="RC23" s="9"/>
      <c r="RD23" s="9"/>
      <c r="RE23" s="9"/>
      <c r="RF23" s="9"/>
      <c r="RG23" s="9"/>
      <c r="RH23" s="9"/>
      <c r="RI23" s="9"/>
      <c r="RJ23" s="9"/>
      <c r="RK23" s="9"/>
      <c r="RL23" s="9"/>
      <c r="RM23" s="9"/>
      <c r="RN23" s="9"/>
      <c r="RO23" s="9"/>
      <c r="RP23" s="9"/>
      <c r="RQ23" s="9"/>
      <c r="RR23" s="9"/>
      <c r="RS23" s="9"/>
      <c r="RT23" s="9"/>
      <c r="RU23" s="9"/>
      <c r="RV23" s="9"/>
      <c r="RW23" s="9"/>
      <c r="RX23" s="9"/>
      <c r="RY23" s="9"/>
      <c r="RZ23" s="9"/>
      <c r="SA23" s="9"/>
      <c r="SB23" s="9"/>
      <c r="SC23" s="9"/>
      <c r="SD23" s="9"/>
      <c r="SE23" s="9"/>
      <c r="SF23" s="9"/>
      <c r="SG23" s="9"/>
      <c r="SH23" s="9"/>
      <c r="SI23" s="9"/>
      <c r="SJ23" s="9"/>
      <c r="SK23" s="9"/>
      <c r="SL23" s="9"/>
      <c r="SM23" s="9"/>
      <c r="SN23" s="9"/>
      <c r="SO23" s="9"/>
      <c r="SP23" s="9"/>
      <c r="SQ23" s="9"/>
      <c r="SR23" s="9"/>
      <c r="SS23" s="9"/>
      <c r="ST23" s="9"/>
      <c r="SU23" s="9"/>
      <c r="SV23" s="9"/>
      <c r="SW23" s="9"/>
      <c r="SX23" s="9"/>
      <c r="SY23" s="9"/>
      <c r="SZ23" s="9"/>
      <c r="TA23" s="9"/>
      <c r="TB23" s="9"/>
      <c r="TC23" s="9"/>
      <c r="TD23" s="9"/>
      <c r="TE23" s="9"/>
      <c r="TF23" s="9"/>
      <c r="TG23" s="9"/>
      <c r="TH23" s="9"/>
      <c r="TI23" s="9"/>
      <c r="TJ23" s="9"/>
      <c r="TK23" s="9"/>
      <c r="TL23" s="9"/>
      <c r="TM23" s="9"/>
      <c r="TN23" s="9"/>
      <c r="TO23" s="9"/>
      <c r="TP23" s="9"/>
      <c r="TQ23" s="9"/>
      <c r="TR23" s="9"/>
      <c r="TS23" s="9"/>
      <c r="TT23" s="9"/>
      <c r="TU23" s="9"/>
      <c r="TV23" s="9"/>
      <c r="TW23" s="9"/>
      <c r="TX23" s="9"/>
      <c r="TY23" s="9"/>
      <c r="TZ23" s="9"/>
      <c r="UA23" s="9"/>
      <c r="UB23" s="9"/>
      <c r="UC23" s="9"/>
      <c r="UD23" s="9"/>
      <c r="UE23" s="9"/>
      <c r="UF23" s="9"/>
      <c r="UG23" s="9"/>
      <c r="UH23" s="9"/>
      <c r="UI23" s="9"/>
      <c r="UJ23" s="9"/>
      <c r="UK23" s="9"/>
      <c r="UL23" s="9"/>
      <c r="UM23" s="9"/>
      <c r="UN23" s="9"/>
      <c r="UO23" s="9"/>
      <c r="UP23" s="9"/>
      <c r="UQ23" s="9"/>
      <c r="UR23" s="9"/>
      <c r="US23" s="9"/>
      <c r="UT23" s="9"/>
      <c r="UU23" s="9"/>
      <c r="UV23" s="9"/>
      <c r="UW23" s="9"/>
      <c r="UX23" s="9"/>
      <c r="UY23" s="9"/>
      <c r="UZ23" s="9"/>
      <c r="VA23" s="9"/>
      <c r="VB23" s="9"/>
      <c r="VC23" s="9"/>
      <c r="VD23" s="9"/>
      <c r="VE23" s="9"/>
      <c r="VF23" s="9"/>
      <c r="VG23" s="9"/>
      <c r="VH23" s="9"/>
      <c r="VI23" s="9"/>
      <c r="VJ23" s="9"/>
      <c r="VK23" s="9"/>
      <c r="VL23" s="9"/>
      <c r="VM23" s="9"/>
      <c r="VN23" s="9"/>
      <c r="VO23" s="9"/>
      <c r="VP23" s="9"/>
      <c r="VQ23" s="9"/>
      <c r="VR23" s="9"/>
      <c r="VS23" s="9"/>
      <c r="VT23" s="9"/>
      <c r="VU23" s="9"/>
      <c r="VV23" s="9"/>
      <c r="VW23" s="9"/>
      <c r="VX23" s="9"/>
      <c r="VY23" s="9"/>
      <c r="VZ23" s="9"/>
      <c r="WA23" s="9"/>
      <c r="WB23" s="9"/>
      <c r="WC23" s="9"/>
      <c r="WD23" s="9"/>
      <c r="WE23" s="9"/>
      <c r="WF23" s="9"/>
      <c r="WG23" s="9"/>
      <c r="WH23" s="9"/>
      <c r="WI23" s="9"/>
      <c r="WJ23" s="9"/>
      <c r="WK23" s="9"/>
      <c r="WL23" s="9"/>
      <c r="WM23" s="9"/>
      <c r="WN23" s="9"/>
      <c r="WO23" s="9"/>
      <c r="WP23" s="9"/>
      <c r="WQ23" s="9"/>
      <c r="WR23" s="9"/>
      <c r="WS23" s="9"/>
      <c r="WT23" s="9"/>
      <c r="WU23" s="9"/>
      <c r="WV23" s="9"/>
      <c r="WW23" s="9"/>
      <c r="WX23" s="9"/>
      <c r="WY23" s="9"/>
      <c r="WZ23" s="9"/>
      <c r="XA23" s="9"/>
      <c r="XB23" s="9"/>
      <c r="XC23" s="9"/>
      <c r="XD23" s="9"/>
      <c r="XE23" s="9"/>
      <c r="XF23" s="9"/>
      <c r="XG23" s="9"/>
      <c r="XH23" s="9"/>
      <c r="XI23" s="9"/>
      <c r="XJ23" s="9"/>
      <c r="XK23" s="9"/>
      <c r="XL23" s="9"/>
      <c r="XM23" s="9"/>
      <c r="XN23" s="9"/>
      <c r="XO23" s="9"/>
      <c r="XP23" s="9"/>
      <c r="XQ23" s="9"/>
      <c r="XR23" s="9"/>
      <c r="XS23" s="9"/>
      <c r="XT23" s="9"/>
      <c r="XU23" s="9"/>
      <c r="XV23" s="9"/>
      <c r="XW23" s="9"/>
      <c r="XX23" s="9"/>
      <c r="XY23" s="9"/>
      <c r="XZ23" s="9"/>
      <c r="YA23" s="9"/>
      <c r="YB23" s="9"/>
      <c r="YC23" s="9"/>
      <c r="YD23" s="9"/>
      <c r="YE23" s="9"/>
      <c r="YF23" s="9"/>
      <c r="YG23" s="9"/>
      <c r="YH23" s="9"/>
      <c r="YI23" s="9"/>
      <c r="YJ23" s="9"/>
      <c r="YK23" s="9"/>
      <c r="YL23" s="9"/>
      <c r="YM23" s="9"/>
      <c r="YN23" s="9"/>
      <c r="YO23" s="9"/>
      <c r="YP23" s="9"/>
      <c r="YQ23" s="9"/>
      <c r="YR23" s="9"/>
      <c r="YS23" s="9"/>
      <c r="YT23" s="9"/>
      <c r="YU23" s="9"/>
      <c r="YV23" s="9"/>
      <c r="YW23" s="9"/>
      <c r="YX23" s="9"/>
      <c r="YY23" s="9"/>
      <c r="YZ23" s="9"/>
      <c r="ZA23" s="9"/>
      <c r="ZB23" s="9"/>
      <c r="ZC23" s="9"/>
      <c r="ZD23" s="9"/>
      <c r="ZE23" s="9"/>
      <c r="ZF23" s="9"/>
      <c r="ZG23" s="9"/>
      <c r="ZH23" s="9"/>
      <c r="ZI23" s="9"/>
      <c r="ZJ23" s="9"/>
      <c r="ZK23" s="9"/>
      <c r="ZL23" s="9"/>
      <c r="ZM23" s="9"/>
      <c r="ZN23" s="9"/>
      <c r="ZO23" s="9"/>
      <c r="ZP23" s="9"/>
      <c r="ZQ23" s="9"/>
      <c r="ZR23" s="9"/>
      <c r="ZS23" s="9"/>
      <c r="ZT23" s="9"/>
      <c r="ZU23" s="9"/>
      <c r="ZV23" s="9"/>
      <c r="ZW23" s="9"/>
      <c r="ZX23" s="9"/>
      <c r="ZY23" s="9"/>
      <c r="ZZ23" s="9"/>
      <c r="AAA23" s="9"/>
      <c r="AAB23" s="9"/>
      <c r="AAC23" s="9"/>
      <c r="AAD23" s="9"/>
      <c r="AAE23" s="9"/>
      <c r="AAF23" s="9"/>
      <c r="AAG23" s="9"/>
      <c r="AAH23" s="9"/>
      <c r="AAI23" s="9"/>
      <c r="AAJ23" s="9"/>
      <c r="AAK23" s="9"/>
      <c r="AAL23" s="9"/>
      <c r="AAM23" s="9"/>
      <c r="AAN23" s="9"/>
      <c r="AAO23" s="9"/>
      <c r="AAP23" s="9"/>
      <c r="AAQ23" s="9"/>
      <c r="AAR23" s="9"/>
      <c r="AAS23" s="9"/>
      <c r="AAT23" s="9"/>
      <c r="AAU23" s="9"/>
      <c r="AAV23" s="9"/>
      <c r="AAW23" s="9"/>
      <c r="AAX23" s="9"/>
      <c r="AAY23" s="9"/>
      <c r="AAZ23" s="9"/>
      <c r="ABA23" s="9"/>
      <c r="ABB23" s="9"/>
      <c r="ABC23" s="9"/>
      <c r="ABD23" s="9"/>
      <c r="ABE23" s="9"/>
      <c r="ABF23" s="9"/>
      <c r="ABG23" s="9"/>
      <c r="ABH23" s="9"/>
      <c r="ABI23" s="9"/>
      <c r="ABJ23" s="9"/>
      <c r="ABK23" s="9"/>
      <c r="ABL23" s="9"/>
      <c r="ABM23" s="9"/>
      <c r="ABN23" s="9"/>
      <c r="ABO23" s="9"/>
      <c r="ABP23" s="9"/>
      <c r="ABQ23" s="9"/>
      <c r="ABR23" s="9"/>
      <c r="ABS23" s="9"/>
      <c r="ABT23" s="9"/>
      <c r="ABU23" s="9"/>
      <c r="ABV23" s="9"/>
      <c r="ABW23" s="9"/>
      <c r="ABX23" s="9"/>
      <c r="ABY23" s="9"/>
      <c r="ABZ23" s="9"/>
      <c r="ACA23" s="9"/>
      <c r="ACB23" s="9"/>
      <c r="ACC23" s="9"/>
      <c r="ACD23" s="9"/>
      <c r="ACE23" s="9"/>
      <c r="ACF23" s="9"/>
      <c r="ACG23" s="9"/>
      <c r="ACH23" s="9"/>
      <c r="ACI23" s="9"/>
      <c r="ACJ23" s="9"/>
      <c r="ACK23" s="9"/>
      <c r="ACL23" s="9"/>
      <c r="ACM23" s="9"/>
      <c r="ACN23" s="9"/>
      <c r="ACO23" s="9"/>
      <c r="ACP23" s="9"/>
      <c r="ACQ23" s="9"/>
      <c r="ACR23" s="9"/>
      <c r="ACS23" s="9"/>
      <c r="ACT23" s="9"/>
      <c r="ACU23" s="9"/>
      <c r="ACV23" s="9"/>
      <c r="ACW23" s="9"/>
      <c r="ACX23" s="9"/>
      <c r="ACY23" s="9"/>
      <c r="ACZ23" s="9"/>
      <c r="ADA23" s="9"/>
      <c r="ADB23" s="9"/>
      <c r="ADC23" s="9"/>
      <c r="ADD23" s="9"/>
      <c r="ADE23" s="9"/>
      <c r="ADF23" s="9"/>
      <c r="ADG23" s="9"/>
      <c r="ADH23" s="9"/>
      <c r="ADI23" s="9"/>
      <c r="ADJ23" s="9"/>
      <c r="ADK23" s="9"/>
      <c r="ADL23" s="9"/>
      <c r="ADM23" s="9"/>
      <c r="ADN23" s="9"/>
      <c r="ADO23" s="9"/>
      <c r="ADP23" s="9"/>
      <c r="ADQ23" s="9"/>
      <c r="ADR23" s="9"/>
      <c r="ADS23" s="9"/>
      <c r="ADT23" s="9"/>
      <c r="ADU23" s="9"/>
      <c r="ADV23" s="9"/>
      <c r="ADW23" s="9"/>
      <c r="ADX23" s="9"/>
      <c r="ADY23" s="9"/>
      <c r="ADZ23" s="9"/>
      <c r="AEA23" s="9"/>
      <c r="AEB23" s="9"/>
      <c r="AEC23" s="9"/>
      <c r="AED23" s="9"/>
      <c r="AEE23" s="9"/>
      <c r="AEF23" s="9"/>
      <c r="AEG23" s="9"/>
      <c r="AEH23" s="9"/>
      <c r="AEI23" s="9"/>
      <c r="AEJ23" s="9"/>
      <c r="AEK23" s="9"/>
      <c r="AEL23" s="9"/>
      <c r="AEM23" s="9"/>
      <c r="AEN23" s="9"/>
      <c r="AEO23" s="9"/>
      <c r="AEP23" s="9"/>
      <c r="AEQ23" s="9"/>
      <c r="AER23" s="9"/>
      <c r="AES23" s="9"/>
      <c r="AET23" s="9"/>
      <c r="AEU23" s="9"/>
      <c r="AEV23" s="9"/>
      <c r="AEW23" s="9"/>
      <c r="AEX23" s="9"/>
      <c r="AEY23" s="9"/>
      <c r="AEZ23" s="9"/>
      <c r="AFA23" s="9"/>
      <c r="AFB23" s="9"/>
      <c r="AFC23" s="9"/>
      <c r="AFD23" s="9"/>
      <c r="AFE23" s="9"/>
      <c r="AFF23" s="9"/>
      <c r="AFG23" s="9"/>
      <c r="AFH23" s="9"/>
      <c r="AFI23" s="9"/>
      <c r="AFJ23" s="9"/>
      <c r="AFK23" s="9"/>
      <c r="AFL23" s="9"/>
      <c r="AFM23" s="9"/>
      <c r="AFN23" s="9"/>
      <c r="AFO23" s="9"/>
      <c r="AFP23" s="9"/>
      <c r="AFQ23" s="9"/>
      <c r="AFR23" s="9"/>
      <c r="AFS23" s="9"/>
      <c r="AFT23" s="9"/>
      <c r="AFU23" s="9"/>
      <c r="AFV23" s="9"/>
      <c r="AFW23" s="9"/>
      <c r="AFX23" s="9"/>
      <c r="AFY23" s="9"/>
      <c r="AFZ23" s="9"/>
      <c r="AGA23" s="9"/>
      <c r="AGB23" s="9"/>
      <c r="AGC23" s="9"/>
      <c r="AGD23" s="9"/>
      <c r="AGE23" s="9"/>
      <c r="AGF23" s="9"/>
      <c r="AGG23" s="9"/>
      <c r="AGH23" s="9"/>
      <c r="AGI23" s="9"/>
      <c r="AGJ23" s="9"/>
      <c r="AGK23" s="9"/>
      <c r="AGL23" s="9"/>
      <c r="AGM23" s="9"/>
      <c r="AGN23" s="9"/>
      <c r="AGO23" s="9"/>
      <c r="AGP23" s="9"/>
      <c r="AGQ23" s="9"/>
      <c r="AGR23" s="9"/>
      <c r="AGS23" s="9"/>
      <c r="AGT23" s="9"/>
      <c r="AGU23" s="9"/>
      <c r="AGV23" s="9"/>
      <c r="AGW23" s="9"/>
      <c r="AGX23" s="9"/>
      <c r="AGY23" s="9"/>
      <c r="AGZ23" s="9"/>
      <c r="AHA23" s="9"/>
      <c r="AHB23" s="9"/>
      <c r="AHC23" s="9"/>
      <c r="AHD23" s="9"/>
      <c r="AHE23" s="9"/>
      <c r="AHF23" s="9"/>
      <c r="AHG23" s="9"/>
      <c r="AHH23" s="9"/>
      <c r="AHI23" s="9"/>
      <c r="AHJ23" s="9"/>
      <c r="AHK23" s="9"/>
      <c r="AHL23" s="9"/>
      <c r="AHM23" s="9"/>
      <c r="AHN23" s="9"/>
      <c r="AHO23" s="9"/>
      <c r="AHP23" s="9"/>
      <c r="AHQ23" s="9"/>
      <c r="AHR23" s="9"/>
      <c r="AHS23" s="9"/>
      <c r="AHT23" s="9"/>
      <c r="AHU23" s="9"/>
      <c r="AHV23" s="9"/>
      <c r="AHW23" s="9"/>
      <c r="AHX23" s="9"/>
      <c r="AHY23" s="9"/>
      <c r="AHZ23" s="9"/>
      <c r="AIA23" s="9"/>
      <c r="AIB23" s="9"/>
      <c r="AIC23" s="9"/>
      <c r="AID23" s="9"/>
      <c r="AIE23" s="9"/>
      <c r="AIF23" s="9"/>
      <c r="AIG23" s="9"/>
      <c r="AIH23" s="9"/>
      <c r="AII23" s="9"/>
      <c r="AIJ23" s="9"/>
      <c r="AIK23" s="9"/>
      <c r="AIL23" s="9"/>
      <c r="AIM23" s="9"/>
      <c r="AIN23" s="9"/>
      <c r="AIO23" s="9"/>
      <c r="AIP23" s="9"/>
      <c r="AIQ23" s="9"/>
      <c r="AIR23" s="9"/>
      <c r="AIS23" s="9"/>
      <c r="AIT23" s="9"/>
      <c r="AIU23" s="9"/>
      <c r="AIV23" s="9"/>
      <c r="AIW23" s="9"/>
      <c r="AIX23" s="9"/>
      <c r="AIY23" s="9"/>
      <c r="AIZ23" s="9"/>
      <c r="AJA23" s="9"/>
      <c r="AJB23" s="9"/>
      <c r="AJC23" s="9"/>
      <c r="AJD23" s="9"/>
      <c r="AJE23" s="9"/>
      <c r="AJF23" s="9"/>
      <c r="AJG23" s="9"/>
      <c r="AJH23" s="9"/>
      <c r="AJI23" s="9"/>
      <c r="AJJ23" s="9"/>
      <c r="AJK23" s="9"/>
      <c r="AJL23" s="9"/>
      <c r="AJM23" s="9"/>
      <c r="AJN23" s="9"/>
      <c r="AJO23" s="9"/>
      <c r="AJP23" s="9"/>
      <c r="AJQ23" s="9"/>
      <c r="AJR23" s="9"/>
      <c r="AJS23" s="9"/>
      <c r="AJT23" s="9"/>
      <c r="AJU23" s="9"/>
      <c r="AJV23" s="9"/>
      <c r="AJW23" s="9"/>
      <c r="AJX23" s="9"/>
      <c r="AJY23" s="9"/>
      <c r="AJZ23" s="9"/>
      <c r="AKA23" s="9"/>
      <c r="AKB23" s="9"/>
      <c r="AKC23" s="9"/>
      <c r="AKD23" s="9"/>
      <c r="AKE23" s="9"/>
      <c r="AKF23" s="9"/>
      <c r="AKG23" s="9"/>
      <c r="AKH23" s="9"/>
      <c r="AKI23" s="9"/>
      <c r="AKJ23" s="9"/>
      <c r="AKK23" s="9"/>
      <c r="AKL23" s="9"/>
      <c r="AKM23" s="9"/>
      <c r="AKN23" s="9"/>
      <c r="AKO23" s="9"/>
      <c r="AKP23" s="9"/>
      <c r="AKQ23" s="9"/>
      <c r="AKR23" s="9"/>
      <c r="AKS23" s="9"/>
      <c r="AKT23" s="9"/>
      <c r="AKU23" s="9"/>
      <c r="AKV23" s="9"/>
      <c r="AKW23" s="9"/>
      <c r="AKX23" s="9"/>
      <c r="AKY23" s="9"/>
      <c r="AKZ23" s="9"/>
      <c r="ALA23" s="9"/>
      <c r="ALB23" s="9"/>
      <c r="ALC23" s="9"/>
      <c r="ALD23" s="9"/>
      <c r="ALE23" s="9"/>
      <c r="ALF23" s="9"/>
      <c r="ALG23" s="9"/>
      <c r="ALH23" s="9"/>
      <c r="ALI23" s="9"/>
      <c r="ALJ23" s="9"/>
      <c r="ALK23" s="9"/>
      <c r="ALL23" s="9"/>
      <c r="ALM23" s="9"/>
      <c r="ALN23" s="9"/>
      <c r="ALO23" s="9"/>
      <c r="ALP23" s="9"/>
      <c r="ALQ23" s="9"/>
      <c r="ALR23" s="9"/>
      <c r="ALS23" s="9"/>
      <c r="ALT23" s="9"/>
      <c r="ALU23" s="9"/>
      <c r="ALV23" s="9"/>
      <c r="ALW23" s="9"/>
      <c r="ALX23" s="9"/>
      <c r="ALY23" s="9"/>
      <c r="ALZ23" s="9"/>
      <c r="AMA23" s="9"/>
      <c r="AMB23" s="9"/>
      <c r="AMC23" s="9"/>
      <c r="AMD23" s="9"/>
      <c r="AME23" s="9"/>
      <c r="AMF23" s="9"/>
      <c r="AMG23" s="9"/>
      <c r="AMH23" s="9"/>
      <c r="AMI23" s="9"/>
      <c r="AMJ23" s="9"/>
    </row>
    <row r="24" spans="1:1025" x14ac:dyDescent="0.3">
      <c r="A24" s="27"/>
      <c r="B24" s="28"/>
      <c r="C24" s="28"/>
      <c r="D24" s="28"/>
      <c r="E24" s="25"/>
      <c r="F24" s="29"/>
      <c r="G24" s="30"/>
      <c r="H24" s="26"/>
      <c r="I24" s="9"/>
      <c r="J24" s="32"/>
      <c r="K24" s="32"/>
      <c r="L24" s="32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  <c r="IV24" s="9"/>
      <c r="IW24" s="9"/>
      <c r="IX24" s="9"/>
      <c r="IY24" s="9"/>
      <c r="IZ24" s="9"/>
      <c r="JA24" s="9"/>
      <c r="JB24" s="9"/>
      <c r="JC24" s="9"/>
      <c r="JD24" s="9"/>
      <c r="JE24" s="9"/>
      <c r="JF24" s="9"/>
      <c r="JG24" s="9"/>
      <c r="JH24" s="9"/>
      <c r="JI24" s="9"/>
      <c r="JJ24" s="9"/>
      <c r="JK24" s="9"/>
      <c r="JL24" s="9"/>
      <c r="JM24" s="9"/>
      <c r="JN24" s="9"/>
      <c r="JO24" s="9"/>
      <c r="JP24" s="9"/>
      <c r="JQ24" s="9"/>
      <c r="JR24" s="9"/>
      <c r="JS24" s="9"/>
      <c r="JT24" s="9"/>
      <c r="JU24" s="9"/>
      <c r="JV24" s="9"/>
      <c r="JW24" s="9"/>
      <c r="JX24" s="9"/>
      <c r="JY24" s="9"/>
      <c r="JZ24" s="9"/>
      <c r="KA24" s="9"/>
      <c r="KB24" s="9"/>
      <c r="KC24" s="9"/>
      <c r="KD24" s="9"/>
      <c r="KE24" s="9"/>
      <c r="KF24" s="9"/>
      <c r="KG24" s="9"/>
      <c r="KH24" s="9"/>
      <c r="KI24" s="9"/>
      <c r="KJ24" s="9"/>
      <c r="KK24" s="9"/>
      <c r="KL24" s="9"/>
      <c r="KM24" s="9"/>
      <c r="KN24" s="9"/>
      <c r="KO24" s="9"/>
      <c r="KP24" s="9"/>
      <c r="KQ24" s="9"/>
      <c r="KR24" s="9"/>
      <c r="KS24" s="9"/>
      <c r="KT24" s="9"/>
      <c r="KU24" s="9"/>
      <c r="KV24" s="9"/>
      <c r="KW24" s="9"/>
      <c r="KX24" s="9"/>
      <c r="KY24" s="9"/>
      <c r="KZ24" s="9"/>
      <c r="LA24" s="9"/>
      <c r="LB24" s="9"/>
      <c r="LC24" s="9"/>
      <c r="LD24" s="9"/>
      <c r="LE24" s="9"/>
      <c r="LF24" s="9"/>
      <c r="LG24" s="9"/>
      <c r="LH24" s="9"/>
      <c r="LI24" s="9"/>
      <c r="LJ24" s="9"/>
      <c r="LK24" s="9"/>
      <c r="LL24" s="9"/>
      <c r="LM24" s="9"/>
      <c r="LN24" s="9"/>
      <c r="LO24" s="9"/>
      <c r="LP24" s="9"/>
      <c r="LQ24" s="9"/>
      <c r="LR24" s="9"/>
      <c r="LS24" s="9"/>
      <c r="LT24" s="9"/>
      <c r="LU24" s="9"/>
      <c r="LV24" s="9"/>
      <c r="LW24" s="9"/>
      <c r="LX24" s="9"/>
      <c r="LY24" s="9"/>
      <c r="LZ24" s="9"/>
      <c r="MA24" s="9"/>
      <c r="MB24" s="9"/>
      <c r="MC24" s="9"/>
      <c r="MD24" s="9"/>
      <c r="ME24" s="9"/>
      <c r="MF24" s="9"/>
      <c r="MG24" s="9"/>
      <c r="MH24" s="9"/>
      <c r="MI24" s="9"/>
      <c r="MJ24" s="9"/>
      <c r="MK24" s="9"/>
      <c r="ML24" s="9"/>
      <c r="MM24" s="9"/>
      <c r="MN24" s="9"/>
      <c r="MO24" s="9"/>
      <c r="MP24" s="9"/>
      <c r="MQ24" s="9"/>
      <c r="MR24" s="9"/>
      <c r="MS24" s="9"/>
      <c r="MT24" s="9"/>
      <c r="MU24" s="9"/>
      <c r="MV24" s="9"/>
      <c r="MW24" s="9"/>
      <c r="MX24" s="9"/>
      <c r="MY24" s="9"/>
      <c r="MZ24" s="9"/>
      <c r="NA24" s="9"/>
      <c r="NB24" s="9"/>
      <c r="NC24" s="9"/>
      <c r="ND24" s="9"/>
      <c r="NE24" s="9"/>
      <c r="NF24" s="9"/>
      <c r="NG24" s="9"/>
      <c r="NH24" s="9"/>
      <c r="NI24" s="9"/>
      <c r="NJ24" s="9"/>
      <c r="NK24" s="9"/>
      <c r="NL24" s="9"/>
      <c r="NM24" s="9"/>
      <c r="NN24" s="9"/>
      <c r="NO24" s="9"/>
      <c r="NP24" s="9"/>
      <c r="NQ24" s="9"/>
      <c r="NR24" s="9"/>
      <c r="NS24" s="9"/>
      <c r="NT24" s="9"/>
      <c r="NU24" s="9"/>
      <c r="NV24" s="9"/>
      <c r="NW24" s="9"/>
      <c r="NX24" s="9"/>
      <c r="NY24" s="9"/>
      <c r="NZ24" s="9"/>
      <c r="OA24" s="9"/>
      <c r="OB24" s="9"/>
      <c r="OC24" s="9"/>
      <c r="OD24" s="9"/>
      <c r="OE24" s="9"/>
      <c r="OF24" s="9"/>
      <c r="OG24" s="9"/>
      <c r="OH24" s="9"/>
      <c r="OI24" s="9"/>
      <c r="OJ24" s="9"/>
      <c r="OK24" s="9"/>
      <c r="OL24" s="9"/>
      <c r="OM24" s="9"/>
      <c r="ON24" s="9"/>
      <c r="OO24" s="9"/>
      <c r="OP24" s="9"/>
      <c r="OQ24" s="9"/>
      <c r="OR24" s="9"/>
      <c r="OS24" s="9"/>
      <c r="OT24" s="9"/>
      <c r="OU24" s="9"/>
      <c r="OV24" s="9"/>
      <c r="OW24" s="9"/>
      <c r="OX24" s="9"/>
      <c r="OY24" s="9"/>
      <c r="OZ24" s="9"/>
      <c r="PA24" s="9"/>
      <c r="PB24" s="9"/>
      <c r="PC24" s="9"/>
      <c r="PD24" s="9"/>
      <c r="PE24" s="9"/>
      <c r="PF24" s="9"/>
      <c r="PG24" s="9"/>
      <c r="PH24" s="9"/>
      <c r="PI24" s="9"/>
      <c r="PJ24" s="9"/>
      <c r="PK24" s="9"/>
      <c r="PL24" s="9"/>
      <c r="PM24" s="9"/>
      <c r="PN24" s="9"/>
      <c r="PO24" s="9"/>
      <c r="PP24" s="9"/>
      <c r="PQ24" s="9"/>
      <c r="PR24" s="9"/>
      <c r="PS24" s="9"/>
      <c r="PT24" s="9"/>
      <c r="PU24" s="9"/>
      <c r="PV24" s="9"/>
      <c r="PW24" s="9"/>
      <c r="PX24" s="9"/>
      <c r="PY24" s="9"/>
      <c r="PZ24" s="9"/>
      <c r="QA24" s="9"/>
      <c r="QB24" s="9"/>
      <c r="QC24" s="9"/>
      <c r="QD24" s="9"/>
      <c r="QE24" s="9"/>
      <c r="QF24" s="9"/>
      <c r="QG24" s="9"/>
      <c r="QH24" s="9"/>
      <c r="QI24" s="9"/>
      <c r="QJ24" s="9"/>
      <c r="QK24" s="9"/>
      <c r="QL24" s="9"/>
      <c r="QM24" s="9"/>
      <c r="QN24" s="9"/>
      <c r="QO24" s="9"/>
      <c r="QP24" s="9"/>
      <c r="QQ24" s="9"/>
      <c r="QR24" s="9"/>
      <c r="QS24" s="9"/>
      <c r="QT24" s="9"/>
      <c r="QU24" s="9"/>
      <c r="QV24" s="9"/>
      <c r="QW24" s="9"/>
      <c r="QX24" s="9"/>
      <c r="QY24" s="9"/>
      <c r="QZ24" s="9"/>
      <c r="RA24" s="9"/>
      <c r="RB24" s="9"/>
      <c r="RC24" s="9"/>
      <c r="RD24" s="9"/>
      <c r="RE24" s="9"/>
      <c r="RF24" s="9"/>
      <c r="RG24" s="9"/>
      <c r="RH24" s="9"/>
      <c r="RI24" s="9"/>
      <c r="RJ24" s="9"/>
      <c r="RK24" s="9"/>
      <c r="RL24" s="9"/>
      <c r="RM24" s="9"/>
      <c r="RN24" s="9"/>
      <c r="RO24" s="9"/>
      <c r="RP24" s="9"/>
      <c r="RQ24" s="9"/>
      <c r="RR24" s="9"/>
      <c r="RS24" s="9"/>
      <c r="RT24" s="9"/>
      <c r="RU24" s="9"/>
      <c r="RV24" s="9"/>
      <c r="RW24" s="9"/>
      <c r="RX24" s="9"/>
      <c r="RY24" s="9"/>
      <c r="RZ24" s="9"/>
      <c r="SA24" s="9"/>
      <c r="SB24" s="9"/>
      <c r="SC24" s="9"/>
      <c r="SD24" s="9"/>
      <c r="SE24" s="9"/>
      <c r="SF24" s="9"/>
      <c r="SG24" s="9"/>
      <c r="SH24" s="9"/>
      <c r="SI24" s="9"/>
      <c r="SJ24" s="9"/>
      <c r="SK24" s="9"/>
      <c r="SL24" s="9"/>
      <c r="SM24" s="9"/>
      <c r="SN24" s="9"/>
      <c r="SO24" s="9"/>
      <c r="SP24" s="9"/>
      <c r="SQ24" s="9"/>
      <c r="SR24" s="9"/>
      <c r="SS24" s="9"/>
      <c r="ST24" s="9"/>
      <c r="SU24" s="9"/>
      <c r="SV24" s="9"/>
      <c r="SW24" s="9"/>
      <c r="SX24" s="9"/>
      <c r="SY24" s="9"/>
      <c r="SZ24" s="9"/>
      <c r="TA24" s="9"/>
      <c r="TB24" s="9"/>
      <c r="TC24" s="9"/>
      <c r="TD24" s="9"/>
      <c r="TE24" s="9"/>
      <c r="TF24" s="9"/>
      <c r="TG24" s="9"/>
      <c r="TH24" s="9"/>
      <c r="TI24" s="9"/>
      <c r="TJ24" s="9"/>
      <c r="TK24" s="9"/>
      <c r="TL24" s="9"/>
      <c r="TM24" s="9"/>
      <c r="TN24" s="9"/>
      <c r="TO24" s="9"/>
      <c r="TP24" s="9"/>
      <c r="TQ24" s="9"/>
      <c r="TR24" s="9"/>
      <c r="TS24" s="9"/>
      <c r="TT24" s="9"/>
      <c r="TU24" s="9"/>
      <c r="TV24" s="9"/>
      <c r="TW24" s="9"/>
      <c r="TX24" s="9"/>
      <c r="TY24" s="9"/>
      <c r="TZ24" s="9"/>
      <c r="UA24" s="9"/>
      <c r="UB24" s="9"/>
      <c r="UC24" s="9"/>
      <c r="UD24" s="9"/>
      <c r="UE24" s="9"/>
      <c r="UF24" s="9"/>
      <c r="UG24" s="9"/>
      <c r="UH24" s="9"/>
      <c r="UI24" s="9"/>
      <c r="UJ24" s="9"/>
      <c r="UK24" s="9"/>
      <c r="UL24" s="9"/>
      <c r="UM24" s="9"/>
      <c r="UN24" s="9"/>
      <c r="UO24" s="9"/>
      <c r="UP24" s="9"/>
      <c r="UQ24" s="9"/>
      <c r="UR24" s="9"/>
      <c r="US24" s="9"/>
      <c r="UT24" s="9"/>
      <c r="UU24" s="9"/>
      <c r="UV24" s="9"/>
      <c r="UW24" s="9"/>
      <c r="UX24" s="9"/>
      <c r="UY24" s="9"/>
      <c r="UZ24" s="9"/>
      <c r="VA24" s="9"/>
      <c r="VB24" s="9"/>
      <c r="VC24" s="9"/>
      <c r="VD24" s="9"/>
      <c r="VE24" s="9"/>
      <c r="VF24" s="9"/>
      <c r="VG24" s="9"/>
      <c r="VH24" s="9"/>
      <c r="VI24" s="9"/>
      <c r="VJ24" s="9"/>
      <c r="VK24" s="9"/>
      <c r="VL24" s="9"/>
      <c r="VM24" s="9"/>
      <c r="VN24" s="9"/>
      <c r="VO24" s="9"/>
      <c r="VP24" s="9"/>
      <c r="VQ24" s="9"/>
      <c r="VR24" s="9"/>
      <c r="VS24" s="9"/>
      <c r="VT24" s="9"/>
      <c r="VU24" s="9"/>
      <c r="VV24" s="9"/>
      <c r="VW24" s="9"/>
      <c r="VX24" s="9"/>
      <c r="VY24" s="9"/>
      <c r="VZ24" s="9"/>
      <c r="WA24" s="9"/>
      <c r="WB24" s="9"/>
      <c r="WC24" s="9"/>
      <c r="WD24" s="9"/>
      <c r="WE24" s="9"/>
      <c r="WF24" s="9"/>
      <c r="WG24" s="9"/>
      <c r="WH24" s="9"/>
      <c r="WI24" s="9"/>
      <c r="WJ24" s="9"/>
      <c r="WK24" s="9"/>
      <c r="WL24" s="9"/>
      <c r="WM24" s="9"/>
      <c r="WN24" s="9"/>
      <c r="WO24" s="9"/>
      <c r="WP24" s="9"/>
      <c r="WQ24" s="9"/>
      <c r="WR24" s="9"/>
      <c r="WS24" s="9"/>
      <c r="WT24" s="9"/>
      <c r="WU24" s="9"/>
      <c r="WV24" s="9"/>
      <c r="WW24" s="9"/>
      <c r="WX24" s="9"/>
      <c r="WY24" s="9"/>
      <c r="WZ24" s="9"/>
      <c r="XA24" s="9"/>
      <c r="XB24" s="9"/>
      <c r="XC24" s="9"/>
      <c r="XD24" s="9"/>
      <c r="XE24" s="9"/>
      <c r="XF24" s="9"/>
      <c r="XG24" s="9"/>
      <c r="XH24" s="9"/>
      <c r="XI24" s="9"/>
      <c r="XJ24" s="9"/>
      <c r="XK24" s="9"/>
      <c r="XL24" s="9"/>
      <c r="XM24" s="9"/>
      <c r="XN24" s="9"/>
      <c r="XO24" s="9"/>
      <c r="XP24" s="9"/>
      <c r="XQ24" s="9"/>
      <c r="XR24" s="9"/>
      <c r="XS24" s="9"/>
      <c r="XT24" s="9"/>
      <c r="XU24" s="9"/>
      <c r="XV24" s="9"/>
      <c r="XW24" s="9"/>
      <c r="XX24" s="9"/>
      <c r="XY24" s="9"/>
      <c r="XZ24" s="9"/>
      <c r="YA24" s="9"/>
      <c r="YB24" s="9"/>
      <c r="YC24" s="9"/>
      <c r="YD24" s="9"/>
      <c r="YE24" s="9"/>
      <c r="YF24" s="9"/>
      <c r="YG24" s="9"/>
      <c r="YH24" s="9"/>
      <c r="YI24" s="9"/>
      <c r="YJ24" s="9"/>
      <c r="YK24" s="9"/>
      <c r="YL24" s="9"/>
      <c r="YM24" s="9"/>
      <c r="YN24" s="9"/>
      <c r="YO24" s="9"/>
      <c r="YP24" s="9"/>
      <c r="YQ24" s="9"/>
      <c r="YR24" s="9"/>
      <c r="YS24" s="9"/>
      <c r="YT24" s="9"/>
      <c r="YU24" s="9"/>
      <c r="YV24" s="9"/>
      <c r="YW24" s="9"/>
      <c r="YX24" s="9"/>
      <c r="YY24" s="9"/>
      <c r="YZ24" s="9"/>
      <c r="ZA24" s="9"/>
      <c r="ZB24" s="9"/>
      <c r="ZC24" s="9"/>
      <c r="ZD24" s="9"/>
      <c r="ZE24" s="9"/>
      <c r="ZF24" s="9"/>
      <c r="ZG24" s="9"/>
      <c r="ZH24" s="9"/>
      <c r="ZI24" s="9"/>
      <c r="ZJ24" s="9"/>
      <c r="ZK24" s="9"/>
      <c r="ZL24" s="9"/>
      <c r="ZM24" s="9"/>
      <c r="ZN24" s="9"/>
      <c r="ZO24" s="9"/>
      <c r="ZP24" s="9"/>
      <c r="ZQ24" s="9"/>
      <c r="ZR24" s="9"/>
      <c r="ZS24" s="9"/>
      <c r="ZT24" s="9"/>
      <c r="ZU24" s="9"/>
      <c r="ZV24" s="9"/>
      <c r="ZW24" s="9"/>
      <c r="ZX24" s="9"/>
      <c r="ZY24" s="9"/>
      <c r="ZZ24" s="9"/>
      <c r="AAA24" s="9"/>
      <c r="AAB24" s="9"/>
      <c r="AAC24" s="9"/>
      <c r="AAD24" s="9"/>
      <c r="AAE24" s="9"/>
      <c r="AAF24" s="9"/>
      <c r="AAG24" s="9"/>
      <c r="AAH24" s="9"/>
      <c r="AAI24" s="9"/>
      <c r="AAJ24" s="9"/>
      <c r="AAK24" s="9"/>
      <c r="AAL24" s="9"/>
      <c r="AAM24" s="9"/>
      <c r="AAN24" s="9"/>
      <c r="AAO24" s="9"/>
      <c r="AAP24" s="9"/>
      <c r="AAQ24" s="9"/>
      <c r="AAR24" s="9"/>
      <c r="AAS24" s="9"/>
      <c r="AAT24" s="9"/>
      <c r="AAU24" s="9"/>
      <c r="AAV24" s="9"/>
      <c r="AAW24" s="9"/>
      <c r="AAX24" s="9"/>
      <c r="AAY24" s="9"/>
      <c r="AAZ24" s="9"/>
      <c r="ABA24" s="9"/>
      <c r="ABB24" s="9"/>
      <c r="ABC24" s="9"/>
      <c r="ABD24" s="9"/>
      <c r="ABE24" s="9"/>
      <c r="ABF24" s="9"/>
      <c r="ABG24" s="9"/>
      <c r="ABH24" s="9"/>
      <c r="ABI24" s="9"/>
      <c r="ABJ24" s="9"/>
      <c r="ABK24" s="9"/>
      <c r="ABL24" s="9"/>
      <c r="ABM24" s="9"/>
      <c r="ABN24" s="9"/>
      <c r="ABO24" s="9"/>
      <c r="ABP24" s="9"/>
      <c r="ABQ24" s="9"/>
      <c r="ABR24" s="9"/>
      <c r="ABS24" s="9"/>
      <c r="ABT24" s="9"/>
      <c r="ABU24" s="9"/>
      <c r="ABV24" s="9"/>
      <c r="ABW24" s="9"/>
      <c r="ABX24" s="9"/>
      <c r="ABY24" s="9"/>
      <c r="ABZ24" s="9"/>
      <c r="ACA24" s="9"/>
      <c r="ACB24" s="9"/>
      <c r="ACC24" s="9"/>
      <c r="ACD24" s="9"/>
      <c r="ACE24" s="9"/>
      <c r="ACF24" s="9"/>
      <c r="ACG24" s="9"/>
      <c r="ACH24" s="9"/>
      <c r="ACI24" s="9"/>
      <c r="ACJ24" s="9"/>
      <c r="ACK24" s="9"/>
      <c r="ACL24" s="9"/>
      <c r="ACM24" s="9"/>
      <c r="ACN24" s="9"/>
      <c r="ACO24" s="9"/>
      <c r="ACP24" s="9"/>
      <c r="ACQ24" s="9"/>
      <c r="ACR24" s="9"/>
      <c r="ACS24" s="9"/>
      <c r="ACT24" s="9"/>
      <c r="ACU24" s="9"/>
      <c r="ACV24" s="9"/>
      <c r="ACW24" s="9"/>
      <c r="ACX24" s="9"/>
      <c r="ACY24" s="9"/>
      <c r="ACZ24" s="9"/>
      <c r="ADA24" s="9"/>
      <c r="ADB24" s="9"/>
      <c r="ADC24" s="9"/>
      <c r="ADD24" s="9"/>
      <c r="ADE24" s="9"/>
      <c r="ADF24" s="9"/>
      <c r="ADG24" s="9"/>
      <c r="ADH24" s="9"/>
      <c r="ADI24" s="9"/>
      <c r="ADJ24" s="9"/>
      <c r="ADK24" s="9"/>
      <c r="ADL24" s="9"/>
      <c r="ADM24" s="9"/>
      <c r="ADN24" s="9"/>
      <c r="ADO24" s="9"/>
      <c r="ADP24" s="9"/>
      <c r="ADQ24" s="9"/>
      <c r="ADR24" s="9"/>
      <c r="ADS24" s="9"/>
      <c r="ADT24" s="9"/>
      <c r="ADU24" s="9"/>
      <c r="ADV24" s="9"/>
      <c r="ADW24" s="9"/>
      <c r="ADX24" s="9"/>
      <c r="ADY24" s="9"/>
      <c r="ADZ24" s="9"/>
      <c r="AEA24" s="9"/>
      <c r="AEB24" s="9"/>
      <c r="AEC24" s="9"/>
      <c r="AED24" s="9"/>
      <c r="AEE24" s="9"/>
      <c r="AEF24" s="9"/>
      <c r="AEG24" s="9"/>
      <c r="AEH24" s="9"/>
      <c r="AEI24" s="9"/>
      <c r="AEJ24" s="9"/>
      <c r="AEK24" s="9"/>
      <c r="AEL24" s="9"/>
      <c r="AEM24" s="9"/>
      <c r="AEN24" s="9"/>
      <c r="AEO24" s="9"/>
      <c r="AEP24" s="9"/>
      <c r="AEQ24" s="9"/>
      <c r="AER24" s="9"/>
      <c r="AES24" s="9"/>
      <c r="AET24" s="9"/>
      <c r="AEU24" s="9"/>
      <c r="AEV24" s="9"/>
      <c r="AEW24" s="9"/>
      <c r="AEX24" s="9"/>
      <c r="AEY24" s="9"/>
      <c r="AEZ24" s="9"/>
      <c r="AFA24" s="9"/>
      <c r="AFB24" s="9"/>
      <c r="AFC24" s="9"/>
      <c r="AFD24" s="9"/>
      <c r="AFE24" s="9"/>
      <c r="AFF24" s="9"/>
      <c r="AFG24" s="9"/>
      <c r="AFH24" s="9"/>
      <c r="AFI24" s="9"/>
      <c r="AFJ24" s="9"/>
      <c r="AFK24" s="9"/>
      <c r="AFL24" s="9"/>
      <c r="AFM24" s="9"/>
      <c r="AFN24" s="9"/>
      <c r="AFO24" s="9"/>
      <c r="AFP24" s="9"/>
      <c r="AFQ24" s="9"/>
      <c r="AFR24" s="9"/>
      <c r="AFS24" s="9"/>
      <c r="AFT24" s="9"/>
      <c r="AFU24" s="9"/>
      <c r="AFV24" s="9"/>
      <c r="AFW24" s="9"/>
      <c r="AFX24" s="9"/>
      <c r="AFY24" s="9"/>
      <c r="AFZ24" s="9"/>
      <c r="AGA24" s="9"/>
      <c r="AGB24" s="9"/>
      <c r="AGC24" s="9"/>
      <c r="AGD24" s="9"/>
      <c r="AGE24" s="9"/>
      <c r="AGF24" s="9"/>
      <c r="AGG24" s="9"/>
      <c r="AGH24" s="9"/>
      <c r="AGI24" s="9"/>
      <c r="AGJ24" s="9"/>
      <c r="AGK24" s="9"/>
      <c r="AGL24" s="9"/>
      <c r="AGM24" s="9"/>
      <c r="AGN24" s="9"/>
      <c r="AGO24" s="9"/>
      <c r="AGP24" s="9"/>
      <c r="AGQ24" s="9"/>
      <c r="AGR24" s="9"/>
      <c r="AGS24" s="9"/>
      <c r="AGT24" s="9"/>
      <c r="AGU24" s="9"/>
      <c r="AGV24" s="9"/>
      <c r="AGW24" s="9"/>
      <c r="AGX24" s="9"/>
      <c r="AGY24" s="9"/>
      <c r="AGZ24" s="9"/>
      <c r="AHA24" s="9"/>
      <c r="AHB24" s="9"/>
      <c r="AHC24" s="9"/>
      <c r="AHD24" s="9"/>
      <c r="AHE24" s="9"/>
      <c r="AHF24" s="9"/>
      <c r="AHG24" s="9"/>
      <c r="AHH24" s="9"/>
      <c r="AHI24" s="9"/>
      <c r="AHJ24" s="9"/>
      <c r="AHK24" s="9"/>
      <c r="AHL24" s="9"/>
      <c r="AHM24" s="9"/>
      <c r="AHN24" s="9"/>
      <c r="AHO24" s="9"/>
      <c r="AHP24" s="9"/>
      <c r="AHQ24" s="9"/>
      <c r="AHR24" s="9"/>
      <c r="AHS24" s="9"/>
      <c r="AHT24" s="9"/>
      <c r="AHU24" s="9"/>
      <c r="AHV24" s="9"/>
      <c r="AHW24" s="9"/>
      <c r="AHX24" s="9"/>
      <c r="AHY24" s="9"/>
      <c r="AHZ24" s="9"/>
      <c r="AIA24" s="9"/>
      <c r="AIB24" s="9"/>
      <c r="AIC24" s="9"/>
      <c r="AID24" s="9"/>
      <c r="AIE24" s="9"/>
      <c r="AIF24" s="9"/>
      <c r="AIG24" s="9"/>
      <c r="AIH24" s="9"/>
      <c r="AII24" s="9"/>
      <c r="AIJ24" s="9"/>
      <c r="AIK24" s="9"/>
      <c r="AIL24" s="9"/>
      <c r="AIM24" s="9"/>
      <c r="AIN24" s="9"/>
      <c r="AIO24" s="9"/>
      <c r="AIP24" s="9"/>
      <c r="AIQ24" s="9"/>
      <c r="AIR24" s="9"/>
      <c r="AIS24" s="9"/>
      <c r="AIT24" s="9"/>
      <c r="AIU24" s="9"/>
      <c r="AIV24" s="9"/>
      <c r="AIW24" s="9"/>
      <c r="AIX24" s="9"/>
      <c r="AIY24" s="9"/>
      <c r="AIZ24" s="9"/>
      <c r="AJA24" s="9"/>
      <c r="AJB24" s="9"/>
      <c r="AJC24" s="9"/>
      <c r="AJD24" s="9"/>
      <c r="AJE24" s="9"/>
      <c r="AJF24" s="9"/>
      <c r="AJG24" s="9"/>
      <c r="AJH24" s="9"/>
      <c r="AJI24" s="9"/>
      <c r="AJJ24" s="9"/>
      <c r="AJK24" s="9"/>
      <c r="AJL24" s="9"/>
      <c r="AJM24" s="9"/>
      <c r="AJN24" s="9"/>
      <c r="AJO24" s="9"/>
      <c r="AJP24" s="9"/>
      <c r="AJQ24" s="9"/>
      <c r="AJR24" s="9"/>
      <c r="AJS24" s="9"/>
      <c r="AJT24" s="9"/>
      <c r="AJU24" s="9"/>
      <c r="AJV24" s="9"/>
      <c r="AJW24" s="9"/>
      <c r="AJX24" s="9"/>
      <c r="AJY24" s="9"/>
      <c r="AJZ24" s="9"/>
      <c r="AKA24" s="9"/>
      <c r="AKB24" s="9"/>
      <c r="AKC24" s="9"/>
      <c r="AKD24" s="9"/>
      <c r="AKE24" s="9"/>
      <c r="AKF24" s="9"/>
      <c r="AKG24" s="9"/>
      <c r="AKH24" s="9"/>
      <c r="AKI24" s="9"/>
      <c r="AKJ24" s="9"/>
      <c r="AKK24" s="9"/>
      <c r="AKL24" s="9"/>
      <c r="AKM24" s="9"/>
      <c r="AKN24" s="9"/>
      <c r="AKO24" s="9"/>
      <c r="AKP24" s="9"/>
      <c r="AKQ24" s="9"/>
      <c r="AKR24" s="9"/>
      <c r="AKS24" s="9"/>
      <c r="AKT24" s="9"/>
      <c r="AKU24" s="9"/>
      <c r="AKV24" s="9"/>
      <c r="AKW24" s="9"/>
      <c r="AKX24" s="9"/>
      <c r="AKY24" s="9"/>
      <c r="AKZ24" s="9"/>
      <c r="ALA24" s="9"/>
      <c r="ALB24" s="9"/>
      <c r="ALC24" s="9"/>
      <c r="ALD24" s="9"/>
      <c r="ALE24" s="9"/>
      <c r="ALF24" s="9"/>
      <c r="ALG24" s="9"/>
      <c r="ALH24" s="9"/>
      <c r="ALI24" s="9"/>
      <c r="ALJ24" s="9"/>
      <c r="ALK24" s="9"/>
      <c r="ALL24" s="9"/>
      <c r="ALM24" s="9"/>
      <c r="ALN24" s="9"/>
      <c r="ALO24" s="9"/>
      <c r="ALP24" s="9"/>
      <c r="ALQ24" s="9"/>
      <c r="ALR24" s="9"/>
      <c r="ALS24" s="9"/>
      <c r="ALT24" s="9"/>
      <c r="ALU24" s="9"/>
      <c r="ALV24" s="9"/>
      <c r="ALW24" s="9"/>
      <c r="ALX24" s="9"/>
      <c r="ALY24" s="9"/>
      <c r="ALZ24" s="9"/>
      <c r="AMA24" s="9"/>
      <c r="AMB24" s="9"/>
      <c r="AMC24" s="9"/>
      <c r="AMD24" s="9"/>
      <c r="AME24" s="9"/>
      <c r="AMF24" s="9"/>
      <c r="AMG24" s="9"/>
      <c r="AMH24" s="9"/>
      <c r="AMI24" s="9"/>
      <c r="AMJ24" s="9"/>
    </row>
    <row r="25" spans="1:1025" x14ac:dyDescent="0.3">
      <c r="A25" s="27"/>
      <c r="B25" s="28"/>
      <c r="C25" s="28"/>
      <c r="D25" s="28"/>
      <c r="E25" s="25"/>
      <c r="F25" s="29"/>
      <c r="G25" s="30"/>
      <c r="H25" s="26"/>
      <c r="I25" s="9"/>
      <c r="J25" s="32"/>
      <c r="K25" s="32"/>
      <c r="L25" s="32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  <c r="IV25" s="9"/>
      <c r="IW25" s="9"/>
      <c r="IX25" s="9"/>
      <c r="IY25" s="9"/>
      <c r="IZ25" s="9"/>
      <c r="JA25" s="9"/>
      <c r="JB25" s="9"/>
      <c r="JC25" s="9"/>
      <c r="JD25" s="9"/>
      <c r="JE25" s="9"/>
      <c r="JF25" s="9"/>
      <c r="JG25" s="9"/>
      <c r="JH25" s="9"/>
      <c r="JI25" s="9"/>
      <c r="JJ25" s="9"/>
      <c r="JK25" s="9"/>
      <c r="JL25" s="9"/>
      <c r="JM25" s="9"/>
      <c r="JN25" s="9"/>
      <c r="JO25" s="9"/>
      <c r="JP25" s="9"/>
      <c r="JQ25" s="9"/>
      <c r="JR25" s="9"/>
      <c r="JS25" s="9"/>
      <c r="JT25" s="9"/>
      <c r="JU25" s="9"/>
      <c r="JV25" s="9"/>
      <c r="JW25" s="9"/>
      <c r="JX25" s="9"/>
      <c r="JY25" s="9"/>
      <c r="JZ25" s="9"/>
      <c r="KA25" s="9"/>
      <c r="KB25" s="9"/>
      <c r="KC25" s="9"/>
      <c r="KD25" s="9"/>
      <c r="KE25" s="9"/>
      <c r="KF25" s="9"/>
      <c r="KG25" s="9"/>
      <c r="KH25" s="9"/>
      <c r="KI25" s="9"/>
      <c r="KJ25" s="9"/>
      <c r="KK25" s="9"/>
      <c r="KL25" s="9"/>
      <c r="KM25" s="9"/>
      <c r="KN25" s="9"/>
      <c r="KO25" s="9"/>
      <c r="KP25" s="9"/>
      <c r="KQ25" s="9"/>
      <c r="KR25" s="9"/>
      <c r="KS25" s="9"/>
      <c r="KT25" s="9"/>
      <c r="KU25" s="9"/>
      <c r="KV25" s="9"/>
      <c r="KW25" s="9"/>
      <c r="KX25" s="9"/>
      <c r="KY25" s="9"/>
      <c r="KZ25" s="9"/>
      <c r="LA25" s="9"/>
      <c r="LB25" s="9"/>
      <c r="LC25" s="9"/>
      <c r="LD25" s="9"/>
      <c r="LE25" s="9"/>
      <c r="LF25" s="9"/>
      <c r="LG25" s="9"/>
      <c r="LH25" s="9"/>
      <c r="LI25" s="9"/>
      <c r="LJ25" s="9"/>
      <c r="LK25" s="9"/>
      <c r="LL25" s="9"/>
      <c r="LM25" s="9"/>
      <c r="LN25" s="9"/>
      <c r="LO25" s="9"/>
      <c r="LP25" s="9"/>
      <c r="LQ25" s="9"/>
      <c r="LR25" s="9"/>
      <c r="LS25" s="9"/>
      <c r="LT25" s="9"/>
      <c r="LU25" s="9"/>
      <c r="LV25" s="9"/>
      <c r="LW25" s="9"/>
      <c r="LX25" s="9"/>
      <c r="LY25" s="9"/>
      <c r="LZ25" s="9"/>
      <c r="MA25" s="9"/>
      <c r="MB25" s="9"/>
      <c r="MC25" s="9"/>
      <c r="MD25" s="9"/>
      <c r="ME25" s="9"/>
      <c r="MF25" s="9"/>
      <c r="MG25" s="9"/>
      <c r="MH25" s="9"/>
      <c r="MI25" s="9"/>
      <c r="MJ25" s="9"/>
      <c r="MK25" s="9"/>
      <c r="ML25" s="9"/>
      <c r="MM25" s="9"/>
      <c r="MN25" s="9"/>
      <c r="MO25" s="9"/>
      <c r="MP25" s="9"/>
      <c r="MQ25" s="9"/>
      <c r="MR25" s="9"/>
      <c r="MS25" s="9"/>
      <c r="MT25" s="9"/>
      <c r="MU25" s="9"/>
      <c r="MV25" s="9"/>
      <c r="MW25" s="9"/>
      <c r="MX25" s="9"/>
      <c r="MY25" s="9"/>
      <c r="MZ25" s="9"/>
      <c r="NA25" s="9"/>
      <c r="NB25" s="9"/>
      <c r="NC25" s="9"/>
      <c r="ND25" s="9"/>
      <c r="NE25" s="9"/>
      <c r="NF25" s="9"/>
      <c r="NG25" s="9"/>
      <c r="NH25" s="9"/>
      <c r="NI25" s="9"/>
      <c r="NJ25" s="9"/>
      <c r="NK25" s="9"/>
      <c r="NL25" s="9"/>
      <c r="NM25" s="9"/>
      <c r="NN25" s="9"/>
      <c r="NO25" s="9"/>
      <c r="NP25" s="9"/>
      <c r="NQ25" s="9"/>
      <c r="NR25" s="9"/>
      <c r="NS25" s="9"/>
      <c r="NT25" s="9"/>
      <c r="NU25" s="9"/>
      <c r="NV25" s="9"/>
      <c r="NW25" s="9"/>
      <c r="NX25" s="9"/>
      <c r="NY25" s="9"/>
      <c r="NZ25" s="9"/>
      <c r="OA25" s="9"/>
      <c r="OB25" s="9"/>
      <c r="OC25" s="9"/>
      <c r="OD25" s="9"/>
      <c r="OE25" s="9"/>
      <c r="OF25" s="9"/>
      <c r="OG25" s="9"/>
      <c r="OH25" s="9"/>
      <c r="OI25" s="9"/>
      <c r="OJ25" s="9"/>
      <c r="OK25" s="9"/>
      <c r="OL25" s="9"/>
      <c r="OM25" s="9"/>
      <c r="ON25" s="9"/>
      <c r="OO25" s="9"/>
      <c r="OP25" s="9"/>
      <c r="OQ25" s="9"/>
      <c r="OR25" s="9"/>
      <c r="OS25" s="9"/>
      <c r="OT25" s="9"/>
      <c r="OU25" s="9"/>
      <c r="OV25" s="9"/>
      <c r="OW25" s="9"/>
      <c r="OX25" s="9"/>
      <c r="OY25" s="9"/>
      <c r="OZ25" s="9"/>
      <c r="PA25" s="9"/>
      <c r="PB25" s="9"/>
      <c r="PC25" s="9"/>
      <c r="PD25" s="9"/>
      <c r="PE25" s="9"/>
      <c r="PF25" s="9"/>
      <c r="PG25" s="9"/>
      <c r="PH25" s="9"/>
      <c r="PI25" s="9"/>
      <c r="PJ25" s="9"/>
      <c r="PK25" s="9"/>
      <c r="PL25" s="9"/>
      <c r="PM25" s="9"/>
      <c r="PN25" s="9"/>
      <c r="PO25" s="9"/>
      <c r="PP25" s="9"/>
      <c r="PQ25" s="9"/>
      <c r="PR25" s="9"/>
      <c r="PS25" s="9"/>
      <c r="PT25" s="9"/>
      <c r="PU25" s="9"/>
      <c r="PV25" s="9"/>
      <c r="PW25" s="9"/>
      <c r="PX25" s="9"/>
      <c r="PY25" s="9"/>
      <c r="PZ25" s="9"/>
      <c r="QA25" s="9"/>
      <c r="QB25" s="9"/>
      <c r="QC25" s="9"/>
      <c r="QD25" s="9"/>
      <c r="QE25" s="9"/>
      <c r="QF25" s="9"/>
      <c r="QG25" s="9"/>
      <c r="QH25" s="9"/>
      <c r="QI25" s="9"/>
      <c r="QJ25" s="9"/>
      <c r="QK25" s="9"/>
      <c r="QL25" s="9"/>
      <c r="QM25" s="9"/>
      <c r="QN25" s="9"/>
      <c r="QO25" s="9"/>
      <c r="QP25" s="9"/>
      <c r="QQ25" s="9"/>
      <c r="QR25" s="9"/>
      <c r="QS25" s="9"/>
      <c r="QT25" s="9"/>
      <c r="QU25" s="9"/>
      <c r="QV25" s="9"/>
      <c r="QW25" s="9"/>
      <c r="QX25" s="9"/>
      <c r="QY25" s="9"/>
      <c r="QZ25" s="9"/>
      <c r="RA25" s="9"/>
      <c r="RB25" s="9"/>
      <c r="RC25" s="9"/>
      <c r="RD25" s="9"/>
      <c r="RE25" s="9"/>
      <c r="RF25" s="9"/>
      <c r="RG25" s="9"/>
      <c r="RH25" s="9"/>
      <c r="RI25" s="9"/>
      <c r="RJ25" s="9"/>
      <c r="RK25" s="9"/>
      <c r="RL25" s="9"/>
      <c r="RM25" s="9"/>
      <c r="RN25" s="9"/>
      <c r="RO25" s="9"/>
      <c r="RP25" s="9"/>
      <c r="RQ25" s="9"/>
      <c r="RR25" s="9"/>
      <c r="RS25" s="9"/>
      <c r="RT25" s="9"/>
      <c r="RU25" s="9"/>
      <c r="RV25" s="9"/>
      <c r="RW25" s="9"/>
      <c r="RX25" s="9"/>
      <c r="RY25" s="9"/>
      <c r="RZ25" s="9"/>
      <c r="SA25" s="9"/>
      <c r="SB25" s="9"/>
      <c r="SC25" s="9"/>
      <c r="SD25" s="9"/>
      <c r="SE25" s="9"/>
      <c r="SF25" s="9"/>
      <c r="SG25" s="9"/>
      <c r="SH25" s="9"/>
      <c r="SI25" s="9"/>
      <c r="SJ25" s="9"/>
      <c r="SK25" s="9"/>
      <c r="SL25" s="9"/>
      <c r="SM25" s="9"/>
      <c r="SN25" s="9"/>
      <c r="SO25" s="9"/>
      <c r="SP25" s="9"/>
      <c r="SQ25" s="9"/>
      <c r="SR25" s="9"/>
      <c r="SS25" s="9"/>
      <c r="ST25" s="9"/>
      <c r="SU25" s="9"/>
      <c r="SV25" s="9"/>
      <c r="SW25" s="9"/>
      <c r="SX25" s="9"/>
      <c r="SY25" s="9"/>
      <c r="SZ25" s="9"/>
      <c r="TA25" s="9"/>
      <c r="TB25" s="9"/>
      <c r="TC25" s="9"/>
      <c r="TD25" s="9"/>
      <c r="TE25" s="9"/>
      <c r="TF25" s="9"/>
      <c r="TG25" s="9"/>
      <c r="TH25" s="9"/>
      <c r="TI25" s="9"/>
      <c r="TJ25" s="9"/>
      <c r="TK25" s="9"/>
      <c r="TL25" s="9"/>
      <c r="TM25" s="9"/>
      <c r="TN25" s="9"/>
      <c r="TO25" s="9"/>
      <c r="TP25" s="9"/>
      <c r="TQ25" s="9"/>
      <c r="TR25" s="9"/>
      <c r="TS25" s="9"/>
      <c r="TT25" s="9"/>
      <c r="TU25" s="9"/>
      <c r="TV25" s="9"/>
      <c r="TW25" s="9"/>
      <c r="TX25" s="9"/>
      <c r="TY25" s="9"/>
      <c r="TZ25" s="9"/>
      <c r="UA25" s="9"/>
      <c r="UB25" s="9"/>
      <c r="UC25" s="9"/>
      <c r="UD25" s="9"/>
      <c r="UE25" s="9"/>
      <c r="UF25" s="9"/>
      <c r="UG25" s="9"/>
      <c r="UH25" s="9"/>
      <c r="UI25" s="9"/>
      <c r="UJ25" s="9"/>
      <c r="UK25" s="9"/>
      <c r="UL25" s="9"/>
      <c r="UM25" s="9"/>
      <c r="UN25" s="9"/>
      <c r="UO25" s="9"/>
      <c r="UP25" s="9"/>
      <c r="UQ25" s="9"/>
      <c r="UR25" s="9"/>
      <c r="US25" s="9"/>
      <c r="UT25" s="9"/>
      <c r="UU25" s="9"/>
      <c r="UV25" s="9"/>
      <c r="UW25" s="9"/>
      <c r="UX25" s="9"/>
      <c r="UY25" s="9"/>
      <c r="UZ25" s="9"/>
      <c r="VA25" s="9"/>
      <c r="VB25" s="9"/>
      <c r="VC25" s="9"/>
      <c r="VD25" s="9"/>
      <c r="VE25" s="9"/>
      <c r="VF25" s="9"/>
      <c r="VG25" s="9"/>
      <c r="VH25" s="9"/>
      <c r="VI25" s="9"/>
      <c r="VJ25" s="9"/>
      <c r="VK25" s="9"/>
      <c r="VL25" s="9"/>
      <c r="VM25" s="9"/>
      <c r="VN25" s="9"/>
      <c r="VO25" s="9"/>
      <c r="VP25" s="9"/>
      <c r="VQ25" s="9"/>
      <c r="VR25" s="9"/>
      <c r="VS25" s="9"/>
      <c r="VT25" s="9"/>
      <c r="VU25" s="9"/>
      <c r="VV25" s="9"/>
      <c r="VW25" s="9"/>
      <c r="VX25" s="9"/>
      <c r="VY25" s="9"/>
      <c r="VZ25" s="9"/>
      <c r="WA25" s="9"/>
      <c r="WB25" s="9"/>
      <c r="WC25" s="9"/>
      <c r="WD25" s="9"/>
      <c r="WE25" s="9"/>
      <c r="WF25" s="9"/>
      <c r="WG25" s="9"/>
      <c r="WH25" s="9"/>
      <c r="WI25" s="9"/>
      <c r="WJ25" s="9"/>
      <c r="WK25" s="9"/>
      <c r="WL25" s="9"/>
      <c r="WM25" s="9"/>
      <c r="WN25" s="9"/>
      <c r="WO25" s="9"/>
      <c r="WP25" s="9"/>
      <c r="WQ25" s="9"/>
      <c r="WR25" s="9"/>
      <c r="WS25" s="9"/>
      <c r="WT25" s="9"/>
      <c r="WU25" s="9"/>
      <c r="WV25" s="9"/>
      <c r="WW25" s="9"/>
      <c r="WX25" s="9"/>
      <c r="WY25" s="9"/>
      <c r="WZ25" s="9"/>
      <c r="XA25" s="9"/>
      <c r="XB25" s="9"/>
      <c r="XC25" s="9"/>
      <c r="XD25" s="9"/>
      <c r="XE25" s="9"/>
      <c r="XF25" s="9"/>
      <c r="XG25" s="9"/>
      <c r="XH25" s="9"/>
      <c r="XI25" s="9"/>
      <c r="XJ25" s="9"/>
      <c r="XK25" s="9"/>
      <c r="XL25" s="9"/>
      <c r="XM25" s="9"/>
      <c r="XN25" s="9"/>
      <c r="XO25" s="9"/>
      <c r="XP25" s="9"/>
      <c r="XQ25" s="9"/>
      <c r="XR25" s="9"/>
      <c r="XS25" s="9"/>
      <c r="XT25" s="9"/>
      <c r="XU25" s="9"/>
      <c r="XV25" s="9"/>
      <c r="XW25" s="9"/>
      <c r="XX25" s="9"/>
      <c r="XY25" s="9"/>
      <c r="XZ25" s="9"/>
      <c r="YA25" s="9"/>
      <c r="YB25" s="9"/>
      <c r="YC25" s="9"/>
      <c r="YD25" s="9"/>
      <c r="YE25" s="9"/>
      <c r="YF25" s="9"/>
      <c r="YG25" s="9"/>
      <c r="YH25" s="9"/>
      <c r="YI25" s="9"/>
      <c r="YJ25" s="9"/>
      <c r="YK25" s="9"/>
      <c r="YL25" s="9"/>
      <c r="YM25" s="9"/>
      <c r="YN25" s="9"/>
      <c r="YO25" s="9"/>
      <c r="YP25" s="9"/>
      <c r="YQ25" s="9"/>
      <c r="YR25" s="9"/>
      <c r="YS25" s="9"/>
      <c r="YT25" s="9"/>
      <c r="YU25" s="9"/>
      <c r="YV25" s="9"/>
      <c r="YW25" s="9"/>
      <c r="YX25" s="9"/>
      <c r="YY25" s="9"/>
      <c r="YZ25" s="9"/>
      <c r="ZA25" s="9"/>
      <c r="ZB25" s="9"/>
      <c r="ZC25" s="9"/>
      <c r="ZD25" s="9"/>
      <c r="ZE25" s="9"/>
      <c r="ZF25" s="9"/>
      <c r="ZG25" s="9"/>
      <c r="ZH25" s="9"/>
      <c r="ZI25" s="9"/>
      <c r="ZJ25" s="9"/>
      <c r="ZK25" s="9"/>
      <c r="ZL25" s="9"/>
      <c r="ZM25" s="9"/>
      <c r="ZN25" s="9"/>
      <c r="ZO25" s="9"/>
      <c r="ZP25" s="9"/>
      <c r="ZQ25" s="9"/>
      <c r="ZR25" s="9"/>
      <c r="ZS25" s="9"/>
      <c r="ZT25" s="9"/>
      <c r="ZU25" s="9"/>
      <c r="ZV25" s="9"/>
      <c r="ZW25" s="9"/>
      <c r="ZX25" s="9"/>
      <c r="ZY25" s="9"/>
      <c r="ZZ25" s="9"/>
      <c r="AAA25" s="9"/>
      <c r="AAB25" s="9"/>
      <c r="AAC25" s="9"/>
      <c r="AAD25" s="9"/>
      <c r="AAE25" s="9"/>
      <c r="AAF25" s="9"/>
      <c r="AAG25" s="9"/>
      <c r="AAH25" s="9"/>
      <c r="AAI25" s="9"/>
      <c r="AAJ25" s="9"/>
      <c r="AAK25" s="9"/>
      <c r="AAL25" s="9"/>
      <c r="AAM25" s="9"/>
      <c r="AAN25" s="9"/>
      <c r="AAO25" s="9"/>
      <c r="AAP25" s="9"/>
      <c r="AAQ25" s="9"/>
      <c r="AAR25" s="9"/>
      <c r="AAS25" s="9"/>
      <c r="AAT25" s="9"/>
      <c r="AAU25" s="9"/>
      <c r="AAV25" s="9"/>
      <c r="AAW25" s="9"/>
      <c r="AAX25" s="9"/>
      <c r="AAY25" s="9"/>
      <c r="AAZ25" s="9"/>
      <c r="ABA25" s="9"/>
      <c r="ABB25" s="9"/>
      <c r="ABC25" s="9"/>
      <c r="ABD25" s="9"/>
      <c r="ABE25" s="9"/>
      <c r="ABF25" s="9"/>
      <c r="ABG25" s="9"/>
      <c r="ABH25" s="9"/>
      <c r="ABI25" s="9"/>
      <c r="ABJ25" s="9"/>
      <c r="ABK25" s="9"/>
      <c r="ABL25" s="9"/>
      <c r="ABM25" s="9"/>
      <c r="ABN25" s="9"/>
      <c r="ABO25" s="9"/>
      <c r="ABP25" s="9"/>
      <c r="ABQ25" s="9"/>
      <c r="ABR25" s="9"/>
      <c r="ABS25" s="9"/>
      <c r="ABT25" s="9"/>
      <c r="ABU25" s="9"/>
      <c r="ABV25" s="9"/>
      <c r="ABW25" s="9"/>
      <c r="ABX25" s="9"/>
      <c r="ABY25" s="9"/>
      <c r="ABZ25" s="9"/>
      <c r="ACA25" s="9"/>
      <c r="ACB25" s="9"/>
      <c r="ACC25" s="9"/>
      <c r="ACD25" s="9"/>
      <c r="ACE25" s="9"/>
      <c r="ACF25" s="9"/>
      <c r="ACG25" s="9"/>
      <c r="ACH25" s="9"/>
      <c r="ACI25" s="9"/>
      <c r="ACJ25" s="9"/>
      <c r="ACK25" s="9"/>
      <c r="ACL25" s="9"/>
      <c r="ACM25" s="9"/>
      <c r="ACN25" s="9"/>
      <c r="ACO25" s="9"/>
      <c r="ACP25" s="9"/>
      <c r="ACQ25" s="9"/>
      <c r="ACR25" s="9"/>
      <c r="ACS25" s="9"/>
      <c r="ACT25" s="9"/>
      <c r="ACU25" s="9"/>
      <c r="ACV25" s="9"/>
      <c r="ACW25" s="9"/>
      <c r="ACX25" s="9"/>
      <c r="ACY25" s="9"/>
      <c r="ACZ25" s="9"/>
      <c r="ADA25" s="9"/>
      <c r="ADB25" s="9"/>
      <c r="ADC25" s="9"/>
      <c r="ADD25" s="9"/>
      <c r="ADE25" s="9"/>
      <c r="ADF25" s="9"/>
      <c r="ADG25" s="9"/>
      <c r="ADH25" s="9"/>
      <c r="ADI25" s="9"/>
      <c r="ADJ25" s="9"/>
      <c r="ADK25" s="9"/>
      <c r="ADL25" s="9"/>
      <c r="ADM25" s="9"/>
      <c r="ADN25" s="9"/>
      <c r="ADO25" s="9"/>
      <c r="ADP25" s="9"/>
      <c r="ADQ25" s="9"/>
      <c r="ADR25" s="9"/>
      <c r="ADS25" s="9"/>
      <c r="ADT25" s="9"/>
      <c r="ADU25" s="9"/>
      <c r="ADV25" s="9"/>
      <c r="ADW25" s="9"/>
      <c r="ADX25" s="9"/>
      <c r="ADY25" s="9"/>
      <c r="ADZ25" s="9"/>
      <c r="AEA25" s="9"/>
      <c r="AEB25" s="9"/>
      <c r="AEC25" s="9"/>
      <c r="AED25" s="9"/>
      <c r="AEE25" s="9"/>
      <c r="AEF25" s="9"/>
      <c r="AEG25" s="9"/>
      <c r="AEH25" s="9"/>
      <c r="AEI25" s="9"/>
      <c r="AEJ25" s="9"/>
      <c r="AEK25" s="9"/>
      <c r="AEL25" s="9"/>
      <c r="AEM25" s="9"/>
      <c r="AEN25" s="9"/>
      <c r="AEO25" s="9"/>
      <c r="AEP25" s="9"/>
      <c r="AEQ25" s="9"/>
      <c r="AER25" s="9"/>
      <c r="AES25" s="9"/>
      <c r="AET25" s="9"/>
      <c r="AEU25" s="9"/>
      <c r="AEV25" s="9"/>
      <c r="AEW25" s="9"/>
      <c r="AEX25" s="9"/>
      <c r="AEY25" s="9"/>
      <c r="AEZ25" s="9"/>
      <c r="AFA25" s="9"/>
      <c r="AFB25" s="9"/>
      <c r="AFC25" s="9"/>
      <c r="AFD25" s="9"/>
      <c r="AFE25" s="9"/>
      <c r="AFF25" s="9"/>
      <c r="AFG25" s="9"/>
      <c r="AFH25" s="9"/>
      <c r="AFI25" s="9"/>
      <c r="AFJ25" s="9"/>
      <c r="AFK25" s="9"/>
      <c r="AFL25" s="9"/>
      <c r="AFM25" s="9"/>
      <c r="AFN25" s="9"/>
      <c r="AFO25" s="9"/>
      <c r="AFP25" s="9"/>
      <c r="AFQ25" s="9"/>
      <c r="AFR25" s="9"/>
      <c r="AFS25" s="9"/>
      <c r="AFT25" s="9"/>
      <c r="AFU25" s="9"/>
      <c r="AFV25" s="9"/>
      <c r="AFW25" s="9"/>
      <c r="AFX25" s="9"/>
      <c r="AFY25" s="9"/>
      <c r="AFZ25" s="9"/>
      <c r="AGA25" s="9"/>
      <c r="AGB25" s="9"/>
      <c r="AGC25" s="9"/>
      <c r="AGD25" s="9"/>
      <c r="AGE25" s="9"/>
      <c r="AGF25" s="9"/>
      <c r="AGG25" s="9"/>
      <c r="AGH25" s="9"/>
      <c r="AGI25" s="9"/>
      <c r="AGJ25" s="9"/>
      <c r="AGK25" s="9"/>
      <c r="AGL25" s="9"/>
      <c r="AGM25" s="9"/>
      <c r="AGN25" s="9"/>
      <c r="AGO25" s="9"/>
      <c r="AGP25" s="9"/>
      <c r="AGQ25" s="9"/>
      <c r="AGR25" s="9"/>
      <c r="AGS25" s="9"/>
      <c r="AGT25" s="9"/>
      <c r="AGU25" s="9"/>
      <c r="AGV25" s="9"/>
      <c r="AGW25" s="9"/>
      <c r="AGX25" s="9"/>
      <c r="AGY25" s="9"/>
      <c r="AGZ25" s="9"/>
      <c r="AHA25" s="9"/>
      <c r="AHB25" s="9"/>
      <c r="AHC25" s="9"/>
      <c r="AHD25" s="9"/>
      <c r="AHE25" s="9"/>
      <c r="AHF25" s="9"/>
      <c r="AHG25" s="9"/>
      <c r="AHH25" s="9"/>
      <c r="AHI25" s="9"/>
      <c r="AHJ25" s="9"/>
      <c r="AHK25" s="9"/>
      <c r="AHL25" s="9"/>
      <c r="AHM25" s="9"/>
      <c r="AHN25" s="9"/>
      <c r="AHO25" s="9"/>
      <c r="AHP25" s="9"/>
      <c r="AHQ25" s="9"/>
      <c r="AHR25" s="9"/>
      <c r="AHS25" s="9"/>
      <c r="AHT25" s="9"/>
      <c r="AHU25" s="9"/>
      <c r="AHV25" s="9"/>
      <c r="AHW25" s="9"/>
      <c r="AHX25" s="9"/>
      <c r="AHY25" s="9"/>
      <c r="AHZ25" s="9"/>
      <c r="AIA25" s="9"/>
      <c r="AIB25" s="9"/>
      <c r="AIC25" s="9"/>
      <c r="AID25" s="9"/>
      <c r="AIE25" s="9"/>
      <c r="AIF25" s="9"/>
      <c r="AIG25" s="9"/>
      <c r="AIH25" s="9"/>
      <c r="AII25" s="9"/>
      <c r="AIJ25" s="9"/>
      <c r="AIK25" s="9"/>
      <c r="AIL25" s="9"/>
      <c r="AIM25" s="9"/>
      <c r="AIN25" s="9"/>
      <c r="AIO25" s="9"/>
      <c r="AIP25" s="9"/>
      <c r="AIQ25" s="9"/>
      <c r="AIR25" s="9"/>
      <c r="AIS25" s="9"/>
      <c r="AIT25" s="9"/>
      <c r="AIU25" s="9"/>
      <c r="AIV25" s="9"/>
      <c r="AIW25" s="9"/>
      <c r="AIX25" s="9"/>
      <c r="AIY25" s="9"/>
      <c r="AIZ25" s="9"/>
      <c r="AJA25" s="9"/>
      <c r="AJB25" s="9"/>
      <c r="AJC25" s="9"/>
      <c r="AJD25" s="9"/>
      <c r="AJE25" s="9"/>
      <c r="AJF25" s="9"/>
      <c r="AJG25" s="9"/>
      <c r="AJH25" s="9"/>
      <c r="AJI25" s="9"/>
      <c r="AJJ25" s="9"/>
      <c r="AJK25" s="9"/>
      <c r="AJL25" s="9"/>
      <c r="AJM25" s="9"/>
      <c r="AJN25" s="9"/>
      <c r="AJO25" s="9"/>
      <c r="AJP25" s="9"/>
      <c r="AJQ25" s="9"/>
      <c r="AJR25" s="9"/>
      <c r="AJS25" s="9"/>
      <c r="AJT25" s="9"/>
      <c r="AJU25" s="9"/>
      <c r="AJV25" s="9"/>
      <c r="AJW25" s="9"/>
      <c r="AJX25" s="9"/>
      <c r="AJY25" s="9"/>
      <c r="AJZ25" s="9"/>
      <c r="AKA25" s="9"/>
      <c r="AKB25" s="9"/>
      <c r="AKC25" s="9"/>
      <c r="AKD25" s="9"/>
      <c r="AKE25" s="9"/>
      <c r="AKF25" s="9"/>
      <c r="AKG25" s="9"/>
      <c r="AKH25" s="9"/>
      <c r="AKI25" s="9"/>
      <c r="AKJ25" s="9"/>
      <c r="AKK25" s="9"/>
      <c r="AKL25" s="9"/>
      <c r="AKM25" s="9"/>
      <c r="AKN25" s="9"/>
      <c r="AKO25" s="9"/>
      <c r="AKP25" s="9"/>
      <c r="AKQ25" s="9"/>
      <c r="AKR25" s="9"/>
      <c r="AKS25" s="9"/>
      <c r="AKT25" s="9"/>
      <c r="AKU25" s="9"/>
      <c r="AKV25" s="9"/>
      <c r="AKW25" s="9"/>
      <c r="AKX25" s="9"/>
      <c r="AKY25" s="9"/>
      <c r="AKZ25" s="9"/>
      <c r="ALA25" s="9"/>
      <c r="ALB25" s="9"/>
      <c r="ALC25" s="9"/>
      <c r="ALD25" s="9"/>
      <c r="ALE25" s="9"/>
      <c r="ALF25" s="9"/>
      <c r="ALG25" s="9"/>
      <c r="ALH25" s="9"/>
      <c r="ALI25" s="9"/>
      <c r="ALJ25" s="9"/>
      <c r="ALK25" s="9"/>
      <c r="ALL25" s="9"/>
      <c r="ALM25" s="9"/>
      <c r="ALN25" s="9"/>
      <c r="ALO25" s="9"/>
      <c r="ALP25" s="9"/>
      <c r="ALQ25" s="9"/>
      <c r="ALR25" s="9"/>
      <c r="ALS25" s="9"/>
      <c r="ALT25" s="9"/>
      <c r="ALU25" s="9"/>
      <c r="ALV25" s="9"/>
      <c r="ALW25" s="9"/>
      <c r="ALX25" s="9"/>
      <c r="ALY25" s="9"/>
      <c r="ALZ25" s="9"/>
      <c r="AMA25" s="9"/>
      <c r="AMB25" s="9"/>
      <c r="AMC25" s="9"/>
      <c r="AMD25" s="9"/>
      <c r="AME25" s="9"/>
      <c r="AMF25" s="9"/>
      <c r="AMG25" s="9"/>
      <c r="AMH25" s="9"/>
      <c r="AMI25" s="9"/>
      <c r="AMJ25" s="9"/>
    </row>
    <row r="26" spans="1:1025" x14ac:dyDescent="0.3">
      <c r="A26" s="27"/>
      <c r="B26" s="28"/>
      <c r="C26" s="28"/>
      <c r="D26" s="28"/>
      <c r="E26" s="25"/>
      <c r="F26" s="29"/>
      <c r="G26" s="30"/>
      <c r="H26" s="26"/>
      <c r="I26" s="9"/>
      <c r="J26" s="32"/>
      <c r="K26" s="32"/>
      <c r="L26" s="32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  <c r="IV26" s="9"/>
      <c r="IW26" s="9"/>
      <c r="IX26" s="9"/>
      <c r="IY26" s="9"/>
      <c r="IZ26" s="9"/>
      <c r="JA26" s="9"/>
      <c r="JB26" s="9"/>
      <c r="JC26" s="9"/>
      <c r="JD26" s="9"/>
      <c r="JE26" s="9"/>
      <c r="JF26" s="9"/>
      <c r="JG26" s="9"/>
      <c r="JH26" s="9"/>
      <c r="JI26" s="9"/>
      <c r="JJ26" s="9"/>
      <c r="JK26" s="9"/>
      <c r="JL26" s="9"/>
      <c r="JM26" s="9"/>
      <c r="JN26" s="9"/>
      <c r="JO26" s="9"/>
      <c r="JP26" s="9"/>
      <c r="JQ26" s="9"/>
      <c r="JR26" s="9"/>
      <c r="JS26" s="9"/>
      <c r="JT26" s="9"/>
      <c r="JU26" s="9"/>
      <c r="JV26" s="9"/>
      <c r="JW26" s="9"/>
      <c r="JX26" s="9"/>
      <c r="JY26" s="9"/>
      <c r="JZ26" s="9"/>
      <c r="KA26" s="9"/>
      <c r="KB26" s="9"/>
      <c r="KC26" s="9"/>
      <c r="KD26" s="9"/>
      <c r="KE26" s="9"/>
      <c r="KF26" s="9"/>
      <c r="KG26" s="9"/>
      <c r="KH26" s="9"/>
      <c r="KI26" s="9"/>
      <c r="KJ26" s="9"/>
      <c r="KK26" s="9"/>
      <c r="KL26" s="9"/>
      <c r="KM26" s="9"/>
      <c r="KN26" s="9"/>
      <c r="KO26" s="9"/>
      <c r="KP26" s="9"/>
      <c r="KQ26" s="9"/>
      <c r="KR26" s="9"/>
      <c r="KS26" s="9"/>
      <c r="KT26" s="9"/>
      <c r="KU26" s="9"/>
      <c r="KV26" s="9"/>
      <c r="KW26" s="9"/>
      <c r="KX26" s="9"/>
      <c r="KY26" s="9"/>
      <c r="KZ26" s="9"/>
      <c r="LA26" s="9"/>
      <c r="LB26" s="9"/>
      <c r="LC26" s="9"/>
      <c r="LD26" s="9"/>
      <c r="LE26" s="9"/>
      <c r="LF26" s="9"/>
      <c r="LG26" s="9"/>
      <c r="LH26" s="9"/>
      <c r="LI26" s="9"/>
      <c r="LJ26" s="9"/>
      <c r="LK26" s="9"/>
      <c r="LL26" s="9"/>
      <c r="LM26" s="9"/>
      <c r="LN26" s="9"/>
      <c r="LO26" s="9"/>
      <c r="LP26" s="9"/>
      <c r="LQ26" s="9"/>
      <c r="LR26" s="9"/>
      <c r="LS26" s="9"/>
      <c r="LT26" s="9"/>
      <c r="LU26" s="9"/>
      <c r="LV26" s="9"/>
      <c r="LW26" s="9"/>
      <c r="LX26" s="9"/>
      <c r="LY26" s="9"/>
      <c r="LZ26" s="9"/>
      <c r="MA26" s="9"/>
      <c r="MB26" s="9"/>
      <c r="MC26" s="9"/>
      <c r="MD26" s="9"/>
      <c r="ME26" s="9"/>
      <c r="MF26" s="9"/>
      <c r="MG26" s="9"/>
      <c r="MH26" s="9"/>
      <c r="MI26" s="9"/>
      <c r="MJ26" s="9"/>
      <c r="MK26" s="9"/>
      <c r="ML26" s="9"/>
      <c r="MM26" s="9"/>
      <c r="MN26" s="9"/>
      <c r="MO26" s="9"/>
      <c r="MP26" s="9"/>
      <c r="MQ26" s="9"/>
      <c r="MR26" s="9"/>
      <c r="MS26" s="9"/>
      <c r="MT26" s="9"/>
      <c r="MU26" s="9"/>
      <c r="MV26" s="9"/>
      <c r="MW26" s="9"/>
      <c r="MX26" s="9"/>
      <c r="MY26" s="9"/>
      <c r="MZ26" s="9"/>
      <c r="NA26" s="9"/>
      <c r="NB26" s="9"/>
      <c r="NC26" s="9"/>
      <c r="ND26" s="9"/>
      <c r="NE26" s="9"/>
      <c r="NF26" s="9"/>
      <c r="NG26" s="9"/>
      <c r="NH26" s="9"/>
      <c r="NI26" s="9"/>
      <c r="NJ26" s="9"/>
      <c r="NK26" s="9"/>
      <c r="NL26" s="9"/>
      <c r="NM26" s="9"/>
      <c r="NN26" s="9"/>
      <c r="NO26" s="9"/>
      <c r="NP26" s="9"/>
      <c r="NQ26" s="9"/>
      <c r="NR26" s="9"/>
      <c r="NS26" s="9"/>
      <c r="NT26" s="9"/>
      <c r="NU26" s="9"/>
      <c r="NV26" s="9"/>
      <c r="NW26" s="9"/>
      <c r="NX26" s="9"/>
      <c r="NY26" s="9"/>
      <c r="NZ26" s="9"/>
      <c r="OA26" s="9"/>
      <c r="OB26" s="9"/>
      <c r="OC26" s="9"/>
      <c r="OD26" s="9"/>
      <c r="OE26" s="9"/>
      <c r="OF26" s="9"/>
      <c r="OG26" s="9"/>
      <c r="OH26" s="9"/>
      <c r="OI26" s="9"/>
      <c r="OJ26" s="9"/>
      <c r="OK26" s="9"/>
      <c r="OL26" s="9"/>
      <c r="OM26" s="9"/>
      <c r="ON26" s="9"/>
      <c r="OO26" s="9"/>
      <c r="OP26" s="9"/>
      <c r="OQ26" s="9"/>
      <c r="OR26" s="9"/>
      <c r="OS26" s="9"/>
      <c r="OT26" s="9"/>
      <c r="OU26" s="9"/>
      <c r="OV26" s="9"/>
      <c r="OW26" s="9"/>
      <c r="OX26" s="9"/>
      <c r="OY26" s="9"/>
      <c r="OZ26" s="9"/>
      <c r="PA26" s="9"/>
      <c r="PB26" s="9"/>
      <c r="PC26" s="9"/>
      <c r="PD26" s="9"/>
      <c r="PE26" s="9"/>
      <c r="PF26" s="9"/>
      <c r="PG26" s="9"/>
      <c r="PH26" s="9"/>
      <c r="PI26" s="9"/>
      <c r="PJ26" s="9"/>
      <c r="PK26" s="9"/>
      <c r="PL26" s="9"/>
      <c r="PM26" s="9"/>
      <c r="PN26" s="9"/>
      <c r="PO26" s="9"/>
      <c r="PP26" s="9"/>
      <c r="PQ26" s="9"/>
      <c r="PR26" s="9"/>
      <c r="PS26" s="9"/>
      <c r="PT26" s="9"/>
      <c r="PU26" s="9"/>
      <c r="PV26" s="9"/>
      <c r="PW26" s="9"/>
      <c r="PX26" s="9"/>
      <c r="PY26" s="9"/>
      <c r="PZ26" s="9"/>
      <c r="QA26" s="9"/>
      <c r="QB26" s="9"/>
      <c r="QC26" s="9"/>
      <c r="QD26" s="9"/>
      <c r="QE26" s="9"/>
      <c r="QF26" s="9"/>
      <c r="QG26" s="9"/>
      <c r="QH26" s="9"/>
      <c r="QI26" s="9"/>
      <c r="QJ26" s="9"/>
      <c r="QK26" s="9"/>
      <c r="QL26" s="9"/>
      <c r="QM26" s="9"/>
      <c r="QN26" s="9"/>
      <c r="QO26" s="9"/>
      <c r="QP26" s="9"/>
      <c r="QQ26" s="9"/>
      <c r="QR26" s="9"/>
      <c r="QS26" s="9"/>
      <c r="QT26" s="9"/>
      <c r="QU26" s="9"/>
      <c r="QV26" s="9"/>
      <c r="QW26" s="9"/>
      <c r="QX26" s="9"/>
      <c r="QY26" s="9"/>
      <c r="QZ26" s="9"/>
      <c r="RA26" s="9"/>
      <c r="RB26" s="9"/>
      <c r="RC26" s="9"/>
      <c r="RD26" s="9"/>
      <c r="RE26" s="9"/>
      <c r="RF26" s="9"/>
      <c r="RG26" s="9"/>
      <c r="RH26" s="9"/>
      <c r="RI26" s="9"/>
      <c r="RJ26" s="9"/>
      <c r="RK26" s="9"/>
      <c r="RL26" s="9"/>
      <c r="RM26" s="9"/>
      <c r="RN26" s="9"/>
      <c r="RO26" s="9"/>
      <c r="RP26" s="9"/>
      <c r="RQ26" s="9"/>
      <c r="RR26" s="9"/>
      <c r="RS26" s="9"/>
      <c r="RT26" s="9"/>
      <c r="RU26" s="9"/>
      <c r="RV26" s="9"/>
      <c r="RW26" s="9"/>
      <c r="RX26" s="9"/>
      <c r="RY26" s="9"/>
      <c r="RZ26" s="9"/>
      <c r="SA26" s="9"/>
      <c r="SB26" s="9"/>
      <c r="SC26" s="9"/>
      <c r="SD26" s="9"/>
      <c r="SE26" s="9"/>
      <c r="SF26" s="9"/>
      <c r="SG26" s="9"/>
      <c r="SH26" s="9"/>
      <c r="SI26" s="9"/>
      <c r="SJ26" s="9"/>
      <c r="SK26" s="9"/>
      <c r="SL26" s="9"/>
      <c r="SM26" s="9"/>
      <c r="SN26" s="9"/>
      <c r="SO26" s="9"/>
      <c r="SP26" s="9"/>
      <c r="SQ26" s="9"/>
      <c r="SR26" s="9"/>
      <c r="SS26" s="9"/>
      <c r="ST26" s="9"/>
      <c r="SU26" s="9"/>
      <c r="SV26" s="9"/>
      <c r="SW26" s="9"/>
      <c r="SX26" s="9"/>
      <c r="SY26" s="9"/>
      <c r="SZ26" s="9"/>
      <c r="TA26" s="9"/>
      <c r="TB26" s="9"/>
      <c r="TC26" s="9"/>
      <c r="TD26" s="9"/>
      <c r="TE26" s="9"/>
      <c r="TF26" s="9"/>
      <c r="TG26" s="9"/>
      <c r="TH26" s="9"/>
      <c r="TI26" s="9"/>
      <c r="TJ26" s="9"/>
      <c r="TK26" s="9"/>
      <c r="TL26" s="9"/>
      <c r="TM26" s="9"/>
      <c r="TN26" s="9"/>
      <c r="TO26" s="9"/>
      <c r="TP26" s="9"/>
      <c r="TQ26" s="9"/>
      <c r="TR26" s="9"/>
      <c r="TS26" s="9"/>
      <c r="TT26" s="9"/>
      <c r="TU26" s="9"/>
      <c r="TV26" s="9"/>
      <c r="TW26" s="9"/>
      <c r="TX26" s="9"/>
      <c r="TY26" s="9"/>
      <c r="TZ26" s="9"/>
      <c r="UA26" s="9"/>
      <c r="UB26" s="9"/>
      <c r="UC26" s="9"/>
      <c r="UD26" s="9"/>
      <c r="UE26" s="9"/>
      <c r="UF26" s="9"/>
      <c r="UG26" s="9"/>
      <c r="UH26" s="9"/>
      <c r="UI26" s="9"/>
      <c r="UJ26" s="9"/>
      <c r="UK26" s="9"/>
      <c r="UL26" s="9"/>
      <c r="UM26" s="9"/>
      <c r="UN26" s="9"/>
      <c r="UO26" s="9"/>
      <c r="UP26" s="9"/>
      <c r="UQ26" s="9"/>
      <c r="UR26" s="9"/>
      <c r="US26" s="9"/>
      <c r="UT26" s="9"/>
      <c r="UU26" s="9"/>
      <c r="UV26" s="9"/>
      <c r="UW26" s="9"/>
      <c r="UX26" s="9"/>
      <c r="UY26" s="9"/>
      <c r="UZ26" s="9"/>
      <c r="VA26" s="9"/>
      <c r="VB26" s="9"/>
      <c r="VC26" s="9"/>
      <c r="VD26" s="9"/>
      <c r="VE26" s="9"/>
      <c r="VF26" s="9"/>
      <c r="VG26" s="9"/>
      <c r="VH26" s="9"/>
      <c r="VI26" s="9"/>
      <c r="VJ26" s="9"/>
      <c r="VK26" s="9"/>
      <c r="VL26" s="9"/>
      <c r="VM26" s="9"/>
      <c r="VN26" s="9"/>
      <c r="VO26" s="9"/>
      <c r="VP26" s="9"/>
      <c r="VQ26" s="9"/>
      <c r="VR26" s="9"/>
      <c r="VS26" s="9"/>
      <c r="VT26" s="9"/>
      <c r="VU26" s="9"/>
      <c r="VV26" s="9"/>
      <c r="VW26" s="9"/>
      <c r="VX26" s="9"/>
      <c r="VY26" s="9"/>
      <c r="VZ26" s="9"/>
      <c r="WA26" s="9"/>
      <c r="WB26" s="9"/>
      <c r="WC26" s="9"/>
      <c r="WD26" s="9"/>
      <c r="WE26" s="9"/>
      <c r="WF26" s="9"/>
      <c r="WG26" s="9"/>
      <c r="WH26" s="9"/>
      <c r="WI26" s="9"/>
      <c r="WJ26" s="9"/>
      <c r="WK26" s="9"/>
      <c r="WL26" s="9"/>
      <c r="WM26" s="9"/>
      <c r="WN26" s="9"/>
      <c r="WO26" s="9"/>
      <c r="WP26" s="9"/>
      <c r="WQ26" s="9"/>
      <c r="WR26" s="9"/>
      <c r="WS26" s="9"/>
      <c r="WT26" s="9"/>
      <c r="WU26" s="9"/>
      <c r="WV26" s="9"/>
      <c r="WW26" s="9"/>
      <c r="WX26" s="9"/>
      <c r="WY26" s="9"/>
      <c r="WZ26" s="9"/>
      <c r="XA26" s="9"/>
      <c r="XB26" s="9"/>
      <c r="XC26" s="9"/>
      <c r="XD26" s="9"/>
      <c r="XE26" s="9"/>
      <c r="XF26" s="9"/>
      <c r="XG26" s="9"/>
      <c r="XH26" s="9"/>
      <c r="XI26" s="9"/>
      <c r="XJ26" s="9"/>
      <c r="XK26" s="9"/>
      <c r="XL26" s="9"/>
      <c r="XM26" s="9"/>
      <c r="XN26" s="9"/>
      <c r="XO26" s="9"/>
      <c r="XP26" s="9"/>
      <c r="XQ26" s="9"/>
      <c r="XR26" s="9"/>
      <c r="XS26" s="9"/>
      <c r="XT26" s="9"/>
      <c r="XU26" s="9"/>
      <c r="XV26" s="9"/>
      <c r="XW26" s="9"/>
      <c r="XX26" s="9"/>
      <c r="XY26" s="9"/>
      <c r="XZ26" s="9"/>
      <c r="YA26" s="9"/>
      <c r="YB26" s="9"/>
      <c r="YC26" s="9"/>
      <c r="YD26" s="9"/>
      <c r="YE26" s="9"/>
      <c r="YF26" s="9"/>
      <c r="YG26" s="9"/>
      <c r="YH26" s="9"/>
      <c r="YI26" s="9"/>
      <c r="YJ26" s="9"/>
      <c r="YK26" s="9"/>
      <c r="YL26" s="9"/>
      <c r="YM26" s="9"/>
      <c r="YN26" s="9"/>
      <c r="YO26" s="9"/>
      <c r="YP26" s="9"/>
      <c r="YQ26" s="9"/>
      <c r="YR26" s="9"/>
      <c r="YS26" s="9"/>
      <c r="YT26" s="9"/>
      <c r="YU26" s="9"/>
      <c r="YV26" s="9"/>
      <c r="YW26" s="9"/>
      <c r="YX26" s="9"/>
      <c r="YY26" s="9"/>
      <c r="YZ26" s="9"/>
      <c r="ZA26" s="9"/>
      <c r="ZB26" s="9"/>
      <c r="ZC26" s="9"/>
      <c r="ZD26" s="9"/>
      <c r="ZE26" s="9"/>
      <c r="ZF26" s="9"/>
      <c r="ZG26" s="9"/>
      <c r="ZH26" s="9"/>
      <c r="ZI26" s="9"/>
      <c r="ZJ26" s="9"/>
      <c r="ZK26" s="9"/>
      <c r="ZL26" s="9"/>
      <c r="ZM26" s="9"/>
      <c r="ZN26" s="9"/>
      <c r="ZO26" s="9"/>
      <c r="ZP26" s="9"/>
      <c r="ZQ26" s="9"/>
      <c r="ZR26" s="9"/>
      <c r="ZS26" s="9"/>
      <c r="ZT26" s="9"/>
      <c r="ZU26" s="9"/>
      <c r="ZV26" s="9"/>
      <c r="ZW26" s="9"/>
      <c r="ZX26" s="9"/>
      <c r="ZY26" s="9"/>
      <c r="ZZ26" s="9"/>
      <c r="AAA26" s="9"/>
      <c r="AAB26" s="9"/>
      <c r="AAC26" s="9"/>
      <c r="AAD26" s="9"/>
      <c r="AAE26" s="9"/>
      <c r="AAF26" s="9"/>
      <c r="AAG26" s="9"/>
      <c r="AAH26" s="9"/>
      <c r="AAI26" s="9"/>
      <c r="AAJ26" s="9"/>
      <c r="AAK26" s="9"/>
      <c r="AAL26" s="9"/>
      <c r="AAM26" s="9"/>
      <c r="AAN26" s="9"/>
      <c r="AAO26" s="9"/>
      <c r="AAP26" s="9"/>
      <c r="AAQ26" s="9"/>
      <c r="AAR26" s="9"/>
      <c r="AAS26" s="9"/>
      <c r="AAT26" s="9"/>
      <c r="AAU26" s="9"/>
      <c r="AAV26" s="9"/>
      <c r="AAW26" s="9"/>
      <c r="AAX26" s="9"/>
      <c r="AAY26" s="9"/>
      <c r="AAZ26" s="9"/>
      <c r="ABA26" s="9"/>
      <c r="ABB26" s="9"/>
      <c r="ABC26" s="9"/>
      <c r="ABD26" s="9"/>
      <c r="ABE26" s="9"/>
      <c r="ABF26" s="9"/>
      <c r="ABG26" s="9"/>
      <c r="ABH26" s="9"/>
      <c r="ABI26" s="9"/>
      <c r="ABJ26" s="9"/>
      <c r="ABK26" s="9"/>
      <c r="ABL26" s="9"/>
      <c r="ABM26" s="9"/>
      <c r="ABN26" s="9"/>
      <c r="ABO26" s="9"/>
      <c r="ABP26" s="9"/>
      <c r="ABQ26" s="9"/>
      <c r="ABR26" s="9"/>
      <c r="ABS26" s="9"/>
      <c r="ABT26" s="9"/>
      <c r="ABU26" s="9"/>
      <c r="ABV26" s="9"/>
      <c r="ABW26" s="9"/>
      <c r="ABX26" s="9"/>
      <c r="ABY26" s="9"/>
      <c r="ABZ26" s="9"/>
      <c r="ACA26" s="9"/>
      <c r="ACB26" s="9"/>
      <c r="ACC26" s="9"/>
      <c r="ACD26" s="9"/>
      <c r="ACE26" s="9"/>
      <c r="ACF26" s="9"/>
      <c r="ACG26" s="9"/>
      <c r="ACH26" s="9"/>
      <c r="ACI26" s="9"/>
      <c r="ACJ26" s="9"/>
      <c r="ACK26" s="9"/>
      <c r="ACL26" s="9"/>
      <c r="ACM26" s="9"/>
      <c r="ACN26" s="9"/>
      <c r="ACO26" s="9"/>
      <c r="ACP26" s="9"/>
      <c r="ACQ26" s="9"/>
      <c r="ACR26" s="9"/>
      <c r="ACS26" s="9"/>
      <c r="ACT26" s="9"/>
      <c r="ACU26" s="9"/>
      <c r="ACV26" s="9"/>
      <c r="ACW26" s="9"/>
      <c r="ACX26" s="9"/>
      <c r="ACY26" s="9"/>
      <c r="ACZ26" s="9"/>
      <c r="ADA26" s="9"/>
      <c r="ADB26" s="9"/>
      <c r="ADC26" s="9"/>
      <c r="ADD26" s="9"/>
      <c r="ADE26" s="9"/>
      <c r="ADF26" s="9"/>
      <c r="ADG26" s="9"/>
      <c r="ADH26" s="9"/>
      <c r="ADI26" s="9"/>
      <c r="ADJ26" s="9"/>
      <c r="ADK26" s="9"/>
      <c r="ADL26" s="9"/>
      <c r="ADM26" s="9"/>
      <c r="ADN26" s="9"/>
      <c r="ADO26" s="9"/>
      <c r="ADP26" s="9"/>
      <c r="ADQ26" s="9"/>
      <c r="ADR26" s="9"/>
      <c r="ADS26" s="9"/>
      <c r="ADT26" s="9"/>
      <c r="ADU26" s="9"/>
      <c r="ADV26" s="9"/>
      <c r="ADW26" s="9"/>
      <c r="ADX26" s="9"/>
      <c r="ADY26" s="9"/>
      <c r="ADZ26" s="9"/>
      <c r="AEA26" s="9"/>
      <c r="AEB26" s="9"/>
      <c r="AEC26" s="9"/>
      <c r="AED26" s="9"/>
      <c r="AEE26" s="9"/>
      <c r="AEF26" s="9"/>
      <c r="AEG26" s="9"/>
      <c r="AEH26" s="9"/>
      <c r="AEI26" s="9"/>
      <c r="AEJ26" s="9"/>
      <c r="AEK26" s="9"/>
      <c r="AEL26" s="9"/>
      <c r="AEM26" s="9"/>
      <c r="AEN26" s="9"/>
      <c r="AEO26" s="9"/>
      <c r="AEP26" s="9"/>
      <c r="AEQ26" s="9"/>
      <c r="AER26" s="9"/>
      <c r="AES26" s="9"/>
      <c r="AET26" s="9"/>
      <c r="AEU26" s="9"/>
      <c r="AEV26" s="9"/>
      <c r="AEW26" s="9"/>
      <c r="AEX26" s="9"/>
      <c r="AEY26" s="9"/>
      <c r="AEZ26" s="9"/>
      <c r="AFA26" s="9"/>
      <c r="AFB26" s="9"/>
      <c r="AFC26" s="9"/>
      <c r="AFD26" s="9"/>
      <c r="AFE26" s="9"/>
      <c r="AFF26" s="9"/>
      <c r="AFG26" s="9"/>
      <c r="AFH26" s="9"/>
      <c r="AFI26" s="9"/>
      <c r="AFJ26" s="9"/>
      <c r="AFK26" s="9"/>
      <c r="AFL26" s="9"/>
      <c r="AFM26" s="9"/>
      <c r="AFN26" s="9"/>
      <c r="AFO26" s="9"/>
      <c r="AFP26" s="9"/>
      <c r="AFQ26" s="9"/>
      <c r="AFR26" s="9"/>
      <c r="AFS26" s="9"/>
      <c r="AFT26" s="9"/>
      <c r="AFU26" s="9"/>
      <c r="AFV26" s="9"/>
      <c r="AFW26" s="9"/>
      <c r="AFX26" s="9"/>
      <c r="AFY26" s="9"/>
      <c r="AFZ26" s="9"/>
      <c r="AGA26" s="9"/>
      <c r="AGB26" s="9"/>
      <c r="AGC26" s="9"/>
      <c r="AGD26" s="9"/>
      <c r="AGE26" s="9"/>
      <c r="AGF26" s="9"/>
      <c r="AGG26" s="9"/>
      <c r="AGH26" s="9"/>
      <c r="AGI26" s="9"/>
      <c r="AGJ26" s="9"/>
      <c r="AGK26" s="9"/>
      <c r="AGL26" s="9"/>
      <c r="AGM26" s="9"/>
      <c r="AGN26" s="9"/>
      <c r="AGO26" s="9"/>
      <c r="AGP26" s="9"/>
      <c r="AGQ26" s="9"/>
      <c r="AGR26" s="9"/>
      <c r="AGS26" s="9"/>
      <c r="AGT26" s="9"/>
      <c r="AGU26" s="9"/>
      <c r="AGV26" s="9"/>
      <c r="AGW26" s="9"/>
      <c r="AGX26" s="9"/>
      <c r="AGY26" s="9"/>
      <c r="AGZ26" s="9"/>
      <c r="AHA26" s="9"/>
      <c r="AHB26" s="9"/>
      <c r="AHC26" s="9"/>
      <c r="AHD26" s="9"/>
      <c r="AHE26" s="9"/>
      <c r="AHF26" s="9"/>
      <c r="AHG26" s="9"/>
      <c r="AHH26" s="9"/>
      <c r="AHI26" s="9"/>
      <c r="AHJ26" s="9"/>
      <c r="AHK26" s="9"/>
      <c r="AHL26" s="9"/>
      <c r="AHM26" s="9"/>
      <c r="AHN26" s="9"/>
      <c r="AHO26" s="9"/>
      <c r="AHP26" s="9"/>
      <c r="AHQ26" s="9"/>
      <c r="AHR26" s="9"/>
      <c r="AHS26" s="9"/>
      <c r="AHT26" s="9"/>
      <c r="AHU26" s="9"/>
      <c r="AHV26" s="9"/>
      <c r="AHW26" s="9"/>
      <c r="AHX26" s="9"/>
      <c r="AHY26" s="9"/>
      <c r="AHZ26" s="9"/>
      <c r="AIA26" s="9"/>
      <c r="AIB26" s="9"/>
      <c r="AIC26" s="9"/>
      <c r="AID26" s="9"/>
      <c r="AIE26" s="9"/>
      <c r="AIF26" s="9"/>
      <c r="AIG26" s="9"/>
      <c r="AIH26" s="9"/>
      <c r="AII26" s="9"/>
      <c r="AIJ26" s="9"/>
      <c r="AIK26" s="9"/>
      <c r="AIL26" s="9"/>
      <c r="AIM26" s="9"/>
      <c r="AIN26" s="9"/>
      <c r="AIO26" s="9"/>
      <c r="AIP26" s="9"/>
      <c r="AIQ26" s="9"/>
      <c r="AIR26" s="9"/>
      <c r="AIS26" s="9"/>
      <c r="AIT26" s="9"/>
      <c r="AIU26" s="9"/>
      <c r="AIV26" s="9"/>
      <c r="AIW26" s="9"/>
      <c r="AIX26" s="9"/>
      <c r="AIY26" s="9"/>
      <c r="AIZ26" s="9"/>
      <c r="AJA26" s="9"/>
      <c r="AJB26" s="9"/>
      <c r="AJC26" s="9"/>
      <c r="AJD26" s="9"/>
      <c r="AJE26" s="9"/>
      <c r="AJF26" s="9"/>
      <c r="AJG26" s="9"/>
      <c r="AJH26" s="9"/>
      <c r="AJI26" s="9"/>
      <c r="AJJ26" s="9"/>
      <c r="AJK26" s="9"/>
      <c r="AJL26" s="9"/>
      <c r="AJM26" s="9"/>
      <c r="AJN26" s="9"/>
      <c r="AJO26" s="9"/>
      <c r="AJP26" s="9"/>
      <c r="AJQ26" s="9"/>
      <c r="AJR26" s="9"/>
      <c r="AJS26" s="9"/>
      <c r="AJT26" s="9"/>
      <c r="AJU26" s="9"/>
      <c r="AJV26" s="9"/>
      <c r="AJW26" s="9"/>
      <c r="AJX26" s="9"/>
      <c r="AJY26" s="9"/>
      <c r="AJZ26" s="9"/>
      <c r="AKA26" s="9"/>
      <c r="AKB26" s="9"/>
      <c r="AKC26" s="9"/>
      <c r="AKD26" s="9"/>
      <c r="AKE26" s="9"/>
      <c r="AKF26" s="9"/>
      <c r="AKG26" s="9"/>
      <c r="AKH26" s="9"/>
      <c r="AKI26" s="9"/>
      <c r="AKJ26" s="9"/>
      <c r="AKK26" s="9"/>
      <c r="AKL26" s="9"/>
      <c r="AKM26" s="9"/>
      <c r="AKN26" s="9"/>
      <c r="AKO26" s="9"/>
      <c r="AKP26" s="9"/>
      <c r="AKQ26" s="9"/>
      <c r="AKR26" s="9"/>
      <c r="AKS26" s="9"/>
      <c r="AKT26" s="9"/>
      <c r="AKU26" s="9"/>
      <c r="AKV26" s="9"/>
      <c r="AKW26" s="9"/>
      <c r="AKX26" s="9"/>
      <c r="AKY26" s="9"/>
      <c r="AKZ26" s="9"/>
      <c r="ALA26" s="9"/>
      <c r="ALB26" s="9"/>
      <c r="ALC26" s="9"/>
      <c r="ALD26" s="9"/>
      <c r="ALE26" s="9"/>
      <c r="ALF26" s="9"/>
      <c r="ALG26" s="9"/>
      <c r="ALH26" s="9"/>
      <c r="ALI26" s="9"/>
      <c r="ALJ26" s="9"/>
      <c r="ALK26" s="9"/>
      <c r="ALL26" s="9"/>
      <c r="ALM26" s="9"/>
      <c r="ALN26" s="9"/>
      <c r="ALO26" s="9"/>
      <c r="ALP26" s="9"/>
      <c r="ALQ26" s="9"/>
      <c r="ALR26" s="9"/>
      <c r="ALS26" s="9"/>
      <c r="ALT26" s="9"/>
      <c r="ALU26" s="9"/>
      <c r="ALV26" s="9"/>
      <c r="ALW26" s="9"/>
      <c r="ALX26" s="9"/>
      <c r="ALY26" s="9"/>
      <c r="ALZ26" s="9"/>
      <c r="AMA26" s="9"/>
      <c r="AMB26" s="9"/>
      <c r="AMC26" s="9"/>
      <c r="AMD26" s="9"/>
      <c r="AME26" s="9"/>
      <c r="AMF26" s="9"/>
      <c r="AMG26" s="9"/>
      <c r="AMH26" s="9"/>
      <c r="AMI26" s="9"/>
      <c r="AMJ26" s="9"/>
    </row>
    <row r="27" spans="1:1025" x14ac:dyDescent="0.3">
      <c r="A27" s="27"/>
      <c r="B27" s="28"/>
      <c r="C27" s="28"/>
      <c r="D27" s="28"/>
      <c r="E27" s="25"/>
      <c r="F27" s="29"/>
      <c r="G27" s="30"/>
      <c r="H27" s="26"/>
      <c r="I27" s="9"/>
      <c r="J27" s="32"/>
      <c r="K27" s="32"/>
      <c r="L27" s="32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  <c r="IW27" s="9"/>
      <c r="IX27" s="9"/>
      <c r="IY27" s="9"/>
      <c r="IZ27" s="9"/>
      <c r="JA27" s="9"/>
      <c r="JB27" s="9"/>
      <c r="JC27" s="9"/>
      <c r="JD27" s="9"/>
      <c r="JE27" s="9"/>
      <c r="JF27" s="9"/>
      <c r="JG27" s="9"/>
      <c r="JH27" s="9"/>
      <c r="JI27" s="9"/>
      <c r="JJ27" s="9"/>
      <c r="JK27" s="9"/>
      <c r="JL27" s="9"/>
      <c r="JM27" s="9"/>
      <c r="JN27" s="9"/>
      <c r="JO27" s="9"/>
      <c r="JP27" s="9"/>
      <c r="JQ27" s="9"/>
      <c r="JR27" s="9"/>
      <c r="JS27" s="9"/>
      <c r="JT27" s="9"/>
      <c r="JU27" s="9"/>
      <c r="JV27" s="9"/>
      <c r="JW27" s="9"/>
      <c r="JX27" s="9"/>
      <c r="JY27" s="9"/>
      <c r="JZ27" s="9"/>
      <c r="KA27" s="9"/>
      <c r="KB27" s="9"/>
      <c r="KC27" s="9"/>
      <c r="KD27" s="9"/>
      <c r="KE27" s="9"/>
      <c r="KF27" s="9"/>
      <c r="KG27" s="9"/>
      <c r="KH27" s="9"/>
      <c r="KI27" s="9"/>
      <c r="KJ27" s="9"/>
      <c r="KK27" s="9"/>
      <c r="KL27" s="9"/>
      <c r="KM27" s="9"/>
      <c r="KN27" s="9"/>
      <c r="KO27" s="9"/>
      <c r="KP27" s="9"/>
      <c r="KQ27" s="9"/>
      <c r="KR27" s="9"/>
      <c r="KS27" s="9"/>
      <c r="KT27" s="9"/>
      <c r="KU27" s="9"/>
      <c r="KV27" s="9"/>
      <c r="KW27" s="9"/>
      <c r="KX27" s="9"/>
      <c r="KY27" s="9"/>
      <c r="KZ27" s="9"/>
      <c r="LA27" s="9"/>
      <c r="LB27" s="9"/>
      <c r="LC27" s="9"/>
      <c r="LD27" s="9"/>
      <c r="LE27" s="9"/>
      <c r="LF27" s="9"/>
      <c r="LG27" s="9"/>
      <c r="LH27" s="9"/>
      <c r="LI27" s="9"/>
      <c r="LJ27" s="9"/>
      <c r="LK27" s="9"/>
      <c r="LL27" s="9"/>
      <c r="LM27" s="9"/>
      <c r="LN27" s="9"/>
      <c r="LO27" s="9"/>
      <c r="LP27" s="9"/>
      <c r="LQ27" s="9"/>
      <c r="LR27" s="9"/>
      <c r="LS27" s="9"/>
      <c r="LT27" s="9"/>
      <c r="LU27" s="9"/>
      <c r="LV27" s="9"/>
      <c r="LW27" s="9"/>
      <c r="LX27" s="9"/>
      <c r="LY27" s="9"/>
      <c r="LZ27" s="9"/>
      <c r="MA27" s="9"/>
      <c r="MB27" s="9"/>
      <c r="MC27" s="9"/>
      <c r="MD27" s="9"/>
      <c r="ME27" s="9"/>
      <c r="MF27" s="9"/>
      <c r="MG27" s="9"/>
      <c r="MH27" s="9"/>
      <c r="MI27" s="9"/>
      <c r="MJ27" s="9"/>
      <c r="MK27" s="9"/>
      <c r="ML27" s="9"/>
      <c r="MM27" s="9"/>
      <c r="MN27" s="9"/>
      <c r="MO27" s="9"/>
      <c r="MP27" s="9"/>
      <c r="MQ27" s="9"/>
      <c r="MR27" s="9"/>
      <c r="MS27" s="9"/>
      <c r="MT27" s="9"/>
      <c r="MU27" s="9"/>
      <c r="MV27" s="9"/>
      <c r="MW27" s="9"/>
      <c r="MX27" s="9"/>
      <c r="MY27" s="9"/>
      <c r="MZ27" s="9"/>
      <c r="NA27" s="9"/>
      <c r="NB27" s="9"/>
      <c r="NC27" s="9"/>
      <c r="ND27" s="9"/>
      <c r="NE27" s="9"/>
      <c r="NF27" s="9"/>
      <c r="NG27" s="9"/>
      <c r="NH27" s="9"/>
      <c r="NI27" s="9"/>
      <c r="NJ27" s="9"/>
      <c r="NK27" s="9"/>
      <c r="NL27" s="9"/>
      <c r="NM27" s="9"/>
      <c r="NN27" s="9"/>
      <c r="NO27" s="9"/>
      <c r="NP27" s="9"/>
      <c r="NQ27" s="9"/>
      <c r="NR27" s="9"/>
      <c r="NS27" s="9"/>
      <c r="NT27" s="9"/>
      <c r="NU27" s="9"/>
      <c r="NV27" s="9"/>
      <c r="NW27" s="9"/>
      <c r="NX27" s="9"/>
      <c r="NY27" s="9"/>
      <c r="NZ27" s="9"/>
      <c r="OA27" s="9"/>
      <c r="OB27" s="9"/>
      <c r="OC27" s="9"/>
      <c r="OD27" s="9"/>
      <c r="OE27" s="9"/>
      <c r="OF27" s="9"/>
      <c r="OG27" s="9"/>
      <c r="OH27" s="9"/>
      <c r="OI27" s="9"/>
      <c r="OJ27" s="9"/>
      <c r="OK27" s="9"/>
      <c r="OL27" s="9"/>
      <c r="OM27" s="9"/>
      <c r="ON27" s="9"/>
      <c r="OO27" s="9"/>
      <c r="OP27" s="9"/>
      <c r="OQ27" s="9"/>
      <c r="OR27" s="9"/>
      <c r="OS27" s="9"/>
      <c r="OT27" s="9"/>
      <c r="OU27" s="9"/>
      <c r="OV27" s="9"/>
      <c r="OW27" s="9"/>
      <c r="OX27" s="9"/>
      <c r="OY27" s="9"/>
      <c r="OZ27" s="9"/>
      <c r="PA27" s="9"/>
      <c r="PB27" s="9"/>
      <c r="PC27" s="9"/>
      <c r="PD27" s="9"/>
      <c r="PE27" s="9"/>
      <c r="PF27" s="9"/>
      <c r="PG27" s="9"/>
      <c r="PH27" s="9"/>
      <c r="PI27" s="9"/>
      <c r="PJ27" s="9"/>
      <c r="PK27" s="9"/>
      <c r="PL27" s="9"/>
      <c r="PM27" s="9"/>
      <c r="PN27" s="9"/>
      <c r="PO27" s="9"/>
      <c r="PP27" s="9"/>
      <c r="PQ27" s="9"/>
      <c r="PR27" s="9"/>
      <c r="PS27" s="9"/>
      <c r="PT27" s="9"/>
      <c r="PU27" s="9"/>
      <c r="PV27" s="9"/>
      <c r="PW27" s="9"/>
      <c r="PX27" s="9"/>
      <c r="PY27" s="9"/>
      <c r="PZ27" s="9"/>
      <c r="QA27" s="9"/>
      <c r="QB27" s="9"/>
      <c r="QC27" s="9"/>
      <c r="QD27" s="9"/>
      <c r="QE27" s="9"/>
      <c r="QF27" s="9"/>
      <c r="QG27" s="9"/>
      <c r="QH27" s="9"/>
      <c r="QI27" s="9"/>
      <c r="QJ27" s="9"/>
      <c r="QK27" s="9"/>
      <c r="QL27" s="9"/>
      <c r="QM27" s="9"/>
      <c r="QN27" s="9"/>
      <c r="QO27" s="9"/>
      <c r="QP27" s="9"/>
      <c r="QQ27" s="9"/>
      <c r="QR27" s="9"/>
      <c r="QS27" s="9"/>
      <c r="QT27" s="9"/>
      <c r="QU27" s="9"/>
      <c r="QV27" s="9"/>
      <c r="QW27" s="9"/>
      <c r="QX27" s="9"/>
      <c r="QY27" s="9"/>
      <c r="QZ27" s="9"/>
      <c r="RA27" s="9"/>
      <c r="RB27" s="9"/>
      <c r="RC27" s="9"/>
      <c r="RD27" s="9"/>
      <c r="RE27" s="9"/>
      <c r="RF27" s="9"/>
      <c r="RG27" s="9"/>
      <c r="RH27" s="9"/>
      <c r="RI27" s="9"/>
      <c r="RJ27" s="9"/>
      <c r="RK27" s="9"/>
      <c r="RL27" s="9"/>
      <c r="RM27" s="9"/>
      <c r="RN27" s="9"/>
      <c r="RO27" s="9"/>
      <c r="RP27" s="9"/>
      <c r="RQ27" s="9"/>
      <c r="RR27" s="9"/>
      <c r="RS27" s="9"/>
      <c r="RT27" s="9"/>
      <c r="RU27" s="9"/>
      <c r="RV27" s="9"/>
      <c r="RW27" s="9"/>
      <c r="RX27" s="9"/>
      <c r="RY27" s="9"/>
      <c r="RZ27" s="9"/>
      <c r="SA27" s="9"/>
      <c r="SB27" s="9"/>
      <c r="SC27" s="9"/>
      <c r="SD27" s="9"/>
      <c r="SE27" s="9"/>
      <c r="SF27" s="9"/>
      <c r="SG27" s="9"/>
      <c r="SH27" s="9"/>
      <c r="SI27" s="9"/>
      <c r="SJ27" s="9"/>
      <c r="SK27" s="9"/>
      <c r="SL27" s="9"/>
      <c r="SM27" s="9"/>
      <c r="SN27" s="9"/>
      <c r="SO27" s="9"/>
      <c r="SP27" s="9"/>
      <c r="SQ27" s="9"/>
      <c r="SR27" s="9"/>
      <c r="SS27" s="9"/>
      <c r="ST27" s="9"/>
      <c r="SU27" s="9"/>
      <c r="SV27" s="9"/>
      <c r="SW27" s="9"/>
      <c r="SX27" s="9"/>
      <c r="SY27" s="9"/>
      <c r="SZ27" s="9"/>
      <c r="TA27" s="9"/>
      <c r="TB27" s="9"/>
      <c r="TC27" s="9"/>
      <c r="TD27" s="9"/>
      <c r="TE27" s="9"/>
      <c r="TF27" s="9"/>
      <c r="TG27" s="9"/>
      <c r="TH27" s="9"/>
      <c r="TI27" s="9"/>
      <c r="TJ27" s="9"/>
      <c r="TK27" s="9"/>
      <c r="TL27" s="9"/>
      <c r="TM27" s="9"/>
      <c r="TN27" s="9"/>
      <c r="TO27" s="9"/>
      <c r="TP27" s="9"/>
      <c r="TQ27" s="9"/>
      <c r="TR27" s="9"/>
      <c r="TS27" s="9"/>
      <c r="TT27" s="9"/>
      <c r="TU27" s="9"/>
      <c r="TV27" s="9"/>
      <c r="TW27" s="9"/>
      <c r="TX27" s="9"/>
      <c r="TY27" s="9"/>
      <c r="TZ27" s="9"/>
      <c r="UA27" s="9"/>
      <c r="UB27" s="9"/>
      <c r="UC27" s="9"/>
      <c r="UD27" s="9"/>
      <c r="UE27" s="9"/>
      <c r="UF27" s="9"/>
      <c r="UG27" s="9"/>
      <c r="UH27" s="9"/>
      <c r="UI27" s="9"/>
      <c r="UJ27" s="9"/>
      <c r="UK27" s="9"/>
      <c r="UL27" s="9"/>
      <c r="UM27" s="9"/>
      <c r="UN27" s="9"/>
      <c r="UO27" s="9"/>
      <c r="UP27" s="9"/>
      <c r="UQ27" s="9"/>
      <c r="UR27" s="9"/>
      <c r="US27" s="9"/>
      <c r="UT27" s="9"/>
      <c r="UU27" s="9"/>
      <c r="UV27" s="9"/>
      <c r="UW27" s="9"/>
      <c r="UX27" s="9"/>
      <c r="UY27" s="9"/>
      <c r="UZ27" s="9"/>
      <c r="VA27" s="9"/>
      <c r="VB27" s="9"/>
      <c r="VC27" s="9"/>
      <c r="VD27" s="9"/>
      <c r="VE27" s="9"/>
      <c r="VF27" s="9"/>
      <c r="VG27" s="9"/>
      <c r="VH27" s="9"/>
      <c r="VI27" s="9"/>
      <c r="VJ27" s="9"/>
      <c r="VK27" s="9"/>
      <c r="VL27" s="9"/>
      <c r="VM27" s="9"/>
      <c r="VN27" s="9"/>
      <c r="VO27" s="9"/>
      <c r="VP27" s="9"/>
      <c r="VQ27" s="9"/>
      <c r="VR27" s="9"/>
      <c r="VS27" s="9"/>
      <c r="VT27" s="9"/>
      <c r="VU27" s="9"/>
      <c r="VV27" s="9"/>
      <c r="VW27" s="9"/>
      <c r="VX27" s="9"/>
      <c r="VY27" s="9"/>
      <c r="VZ27" s="9"/>
      <c r="WA27" s="9"/>
      <c r="WB27" s="9"/>
      <c r="WC27" s="9"/>
      <c r="WD27" s="9"/>
      <c r="WE27" s="9"/>
      <c r="WF27" s="9"/>
      <c r="WG27" s="9"/>
      <c r="WH27" s="9"/>
      <c r="WI27" s="9"/>
      <c r="WJ27" s="9"/>
      <c r="WK27" s="9"/>
      <c r="WL27" s="9"/>
      <c r="WM27" s="9"/>
      <c r="WN27" s="9"/>
      <c r="WO27" s="9"/>
      <c r="WP27" s="9"/>
      <c r="WQ27" s="9"/>
      <c r="WR27" s="9"/>
      <c r="WS27" s="9"/>
      <c r="WT27" s="9"/>
      <c r="WU27" s="9"/>
      <c r="WV27" s="9"/>
      <c r="WW27" s="9"/>
      <c r="WX27" s="9"/>
      <c r="WY27" s="9"/>
      <c r="WZ27" s="9"/>
      <c r="XA27" s="9"/>
      <c r="XB27" s="9"/>
      <c r="XC27" s="9"/>
      <c r="XD27" s="9"/>
      <c r="XE27" s="9"/>
      <c r="XF27" s="9"/>
      <c r="XG27" s="9"/>
      <c r="XH27" s="9"/>
      <c r="XI27" s="9"/>
      <c r="XJ27" s="9"/>
      <c r="XK27" s="9"/>
      <c r="XL27" s="9"/>
      <c r="XM27" s="9"/>
      <c r="XN27" s="9"/>
      <c r="XO27" s="9"/>
      <c r="XP27" s="9"/>
      <c r="XQ27" s="9"/>
      <c r="XR27" s="9"/>
      <c r="XS27" s="9"/>
      <c r="XT27" s="9"/>
      <c r="XU27" s="9"/>
      <c r="XV27" s="9"/>
      <c r="XW27" s="9"/>
      <c r="XX27" s="9"/>
      <c r="XY27" s="9"/>
      <c r="XZ27" s="9"/>
      <c r="YA27" s="9"/>
      <c r="YB27" s="9"/>
      <c r="YC27" s="9"/>
      <c r="YD27" s="9"/>
      <c r="YE27" s="9"/>
      <c r="YF27" s="9"/>
      <c r="YG27" s="9"/>
      <c r="YH27" s="9"/>
      <c r="YI27" s="9"/>
      <c r="YJ27" s="9"/>
      <c r="YK27" s="9"/>
      <c r="YL27" s="9"/>
      <c r="YM27" s="9"/>
      <c r="YN27" s="9"/>
      <c r="YO27" s="9"/>
      <c r="YP27" s="9"/>
      <c r="YQ27" s="9"/>
      <c r="YR27" s="9"/>
      <c r="YS27" s="9"/>
      <c r="YT27" s="9"/>
      <c r="YU27" s="9"/>
      <c r="YV27" s="9"/>
      <c r="YW27" s="9"/>
      <c r="YX27" s="9"/>
      <c r="YY27" s="9"/>
      <c r="YZ27" s="9"/>
      <c r="ZA27" s="9"/>
      <c r="ZB27" s="9"/>
      <c r="ZC27" s="9"/>
      <c r="ZD27" s="9"/>
      <c r="ZE27" s="9"/>
      <c r="ZF27" s="9"/>
      <c r="ZG27" s="9"/>
      <c r="ZH27" s="9"/>
      <c r="ZI27" s="9"/>
      <c r="ZJ27" s="9"/>
      <c r="ZK27" s="9"/>
      <c r="ZL27" s="9"/>
      <c r="ZM27" s="9"/>
      <c r="ZN27" s="9"/>
      <c r="ZO27" s="9"/>
      <c r="ZP27" s="9"/>
      <c r="ZQ27" s="9"/>
      <c r="ZR27" s="9"/>
      <c r="ZS27" s="9"/>
      <c r="ZT27" s="9"/>
      <c r="ZU27" s="9"/>
      <c r="ZV27" s="9"/>
      <c r="ZW27" s="9"/>
      <c r="ZX27" s="9"/>
      <c r="ZY27" s="9"/>
      <c r="ZZ27" s="9"/>
      <c r="AAA27" s="9"/>
      <c r="AAB27" s="9"/>
      <c r="AAC27" s="9"/>
      <c r="AAD27" s="9"/>
      <c r="AAE27" s="9"/>
      <c r="AAF27" s="9"/>
      <c r="AAG27" s="9"/>
      <c r="AAH27" s="9"/>
      <c r="AAI27" s="9"/>
      <c r="AAJ27" s="9"/>
      <c r="AAK27" s="9"/>
      <c r="AAL27" s="9"/>
      <c r="AAM27" s="9"/>
      <c r="AAN27" s="9"/>
      <c r="AAO27" s="9"/>
      <c r="AAP27" s="9"/>
      <c r="AAQ27" s="9"/>
      <c r="AAR27" s="9"/>
      <c r="AAS27" s="9"/>
      <c r="AAT27" s="9"/>
      <c r="AAU27" s="9"/>
      <c r="AAV27" s="9"/>
      <c r="AAW27" s="9"/>
      <c r="AAX27" s="9"/>
      <c r="AAY27" s="9"/>
      <c r="AAZ27" s="9"/>
      <c r="ABA27" s="9"/>
      <c r="ABB27" s="9"/>
      <c r="ABC27" s="9"/>
      <c r="ABD27" s="9"/>
      <c r="ABE27" s="9"/>
      <c r="ABF27" s="9"/>
      <c r="ABG27" s="9"/>
      <c r="ABH27" s="9"/>
      <c r="ABI27" s="9"/>
      <c r="ABJ27" s="9"/>
      <c r="ABK27" s="9"/>
      <c r="ABL27" s="9"/>
      <c r="ABM27" s="9"/>
      <c r="ABN27" s="9"/>
      <c r="ABO27" s="9"/>
      <c r="ABP27" s="9"/>
      <c r="ABQ27" s="9"/>
      <c r="ABR27" s="9"/>
      <c r="ABS27" s="9"/>
      <c r="ABT27" s="9"/>
      <c r="ABU27" s="9"/>
      <c r="ABV27" s="9"/>
      <c r="ABW27" s="9"/>
      <c r="ABX27" s="9"/>
      <c r="ABY27" s="9"/>
      <c r="ABZ27" s="9"/>
      <c r="ACA27" s="9"/>
      <c r="ACB27" s="9"/>
      <c r="ACC27" s="9"/>
      <c r="ACD27" s="9"/>
      <c r="ACE27" s="9"/>
      <c r="ACF27" s="9"/>
      <c r="ACG27" s="9"/>
      <c r="ACH27" s="9"/>
      <c r="ACI27" s="9"/>
      <c r="ACJ27" s="9"/>
      <c r="ACK27" s="9"/>
      <c r="ACL27" s="9"/>
      <c r="ACM27" s="9"/>
      <c r="ACN27" s="9"/>
      <c r="ACO27" s="9"/>
      <c r="ACP27" s="9"/>
      <c r="ACQ27" s="9"/>
      <c r="ACR27" s="9"/>
      <c r="ACS27" s="9"/>
      <c r="ACT27" s="9"/>
      <c r="ACU27" s="9"/>
      <c r="ACV27" s="9"/>
      <c r="ACW27" s="9"/>
      <c r="ACX27" s="9"/>
      <c r="ACY27" s="9"/>
      <c r="ACZ27" s="9"/>
      <c r="ADA27" s="9"/>
      <c r="ADB27" s="9"/>
      <c r="ADC27" s="9"/>
      <c r="ADD27" s="9"/>
      <c r="ADE27" s="9"/>
      <c r="ADF27" s="9"/>
      <c r="ADG27" s="9"/>
      <c r="ADH27" s="9"/>
      <c r="ADI27" s="9"/>
      <c r="ADJ27" s="9"/>
      <c r="ADK27" s="9"/>
      <c r="ADL27" s="9"/>
      <c r="ADM27" s="9"/>
      <c r="ADN27" s="9"/>
      <c r="ADO27" s="9"/>
      <c r="ADP27" s="9"/>
      <c r="ADQ27" s="9"/>
      <c r="ADR27" s="9"/>
      <c r="ADS27" s="9"/>
      <c r="ADT27" s="9"/>
      <c r="ADU27" s="9"/>
      <c r="ADV27" s="9"/>
      <c r="ADW27" s="9"/>
      <c r="ADX27" s="9"/>
      <c r="ADY27" s="9"/>
      <c r="ADZ27" s="9"/>
      <c r="AEA27" s="9"/>
      <c r="AEB27" s="9"/>
      <c r="AEC27" s="9"/>
      <c r="AED27" s="9"/>
      <c r="AEE27" s="9"/>
      <c r="AEF27" s="9"/>
      <c r="AEG27" s="9"/>
      <c r="AEH27" s="9"/>
      <c r="AEI27" s="9"/>
      <c r="AEJ27" s="9"/>
      <c r="AEK27" s="9"/>
      <c r="AEL27" s="9"/>
      <c r="AEM27" s="9"/>
      <c r="AEN27" s="9"/>
      <c r="AEO27" s="9"/>
      <c r="AEP27" s="9"/>
      <c r="AEQ27" s="9"/>
      <c r="AER27" s="9"/>
      <c r="AES27" s="9"/>
      <c r="AET27" s="9"/>
      <c r="AEU27" s="9"/>
      <c r="AEV27" s="9"/>
      <c r="AEW27" s="9"/>
      <c r="AEX27" s="9"/>
      <c r="AEY27" s="9"/>
      <c r="AEZ27" s="9"/>
      <c r="AFA27" s="9"/>
      <c r="AFB27" s="9"/>
      <c r="AFC27" s="9"/>
      <c r="AFD27" s="9"/>
      <c r="AFE27" s="9"/>
      <c r="AFF27" s="9"/>
      <c r="AFG27" s="9"/>
      <c r="AFH27" s="9"/>
      <c r="AFI27" s="9"/>
      <c r="AFJ27" s="9"/>
      <c r="AFK27" s="9"/>
      <c r="AFL27" s="9"/>
      <c r="AFM27" s="9"/>
      <c r="AFN27" s="9"/>
      <c r="AFO27" s="9"/>
      <c r="AFP27" s="9"/>
      <c r="AFQ27" s="9"/>
      <c r="AFR27" s="9"/>
      <c r="AFS27" s="9"/>
      <c r="AFT27" s="9"/>
      <c r="AFU27" s="9"/>
      <c r="AFV27" s="9"/>
      <c r="AFW27" s="9"/>
      <c r="AFX27" s="9"/>
      <c r="AFY27" s="9"/>
      <c r="AFZ27" s="9"/>
      <c r="AGA27" s="9"/>
      <c r="AGB27" s="9"/>
      <c r="AGC27" s="9"/>
      <c r="AGD27" s="9"/>
      <c r="AGE27" s="9"/>
      <c r="AGF27" s="9"/>
      <c r="AGG27" s="9"/>
      <c r="AGH27" s="9"/>
      <c r="AGI27" s="9"/>
      <c r="AGJ27" s="9"/>
      <c r="AGK27" s="9"/>
      <c r="AGL27" s="9"/>
      <c r="AGM27" s="9"/>
      <c r="AGN27" s="9"/>
      <c r="AGO27" s="9"/>
      <c r="AGP27" s="9"/>
      <c r="AGQ27" s="9"/>
      <c r="AGR27" s="9"/>
      <c r="AGS27" s="9"/>
      <c r="AGT27" s="9"/>
      <c r="AGU27" s="9"/>
      <c r="AGV27" s="9"/>
      <c r="AGW27" s="9"/>
      <c r="AGX27" s="9"/>
      <c r="AGY27" s="9"/>
      <c r="AGZ27" s="9"/>
      <c r="AHA27" s="9"/>
      <c r="AHB27" s="9"/>
      <c r="AHC27" s="9"/>
      <c r="AHD27" s="9"/>
      <c r="AHE27" s="9"/>
      <c r="AHF27" s="9"/>
      <c r="AHG27" s="9"/>
      <c r="AHH27" s="9"/>
      <c r="AHI27" s="9"/>
      <c r="AHJ27" s="9"/>
      <c r="AHK27" s="9"/>
      <c r="AHL27" s="9"/>
      <c r="AHM27" s="9"/>
      <c r="AHN27" s="9"/>
      <c r="AHO27" s="9"/>
      <c r="AHP27" s="9"/>
      <c r="AHQ27" s="9"/>
      <c r="AHR27" s="9"/>
      <c r="AHS27" s="9"/>
      <c r="AHT27" s="9"/>
      <c r="AHU27" s="9"/>
      <c r="AHV27" s="9"/>
      <c r="AHW27" s="9"/>
      <c r="AHX27" s="9"/>
      <c r="AHY27" s="9"/>
      <c r="AHZ27" s="9"/>
      <c r="AIA27" s="9"/>
      <c r="AIB27" s="9"/>
      <c r="AIC27" s="9"/>
      <c r="AID27" s="9"/>
      <c r="AIE27" s="9"/>
      <c r="AIF27" s="9"/>
      <c r="AIG27" s="9"/>
      <c r="AIH27" s="9"/>
      <c r="AII27" s="9"/>
      <c r="AIJ27" s="9"/>
      <c r="AIK27" s="9"/>
      <c r="AIL27" s="9"/>
      <c r="AIM27" s="9"/>
      <c r="AIN27" s="9"/>
      <c r="AIO27" s="9"/>
      <c r="AIP27" s="9"/>
      <c r="AIQ27" s="9"/>
      <c r="AIR27" s="9"/>
      <c r="AIS27" s="9"/>
      <c r="AIT27" s="9"/>
      <c r="AIU27" s="9"/>
      <c r="AIV27" s="9"/>
      <c r="AIW27" s="9"/>
      <c r="AIX27" s="9"/>
      <c r="AIY27" s="9"/>
      <c r="AIZ27" s="9"/>
      <c r="AJA27" s="9"/>
      <c r="AJB27" s="9"/>
      <c r="AJC27" s="9"/>
      <c r="AJD27" s="9"/>
      <c r="AJE27" s="9"/>
      <c r="AJF27" s="9"/>
      <c r="AJG27" s="9"/>
      <c r="AJH27" s="9"/>
      <c r="AJI27" s="9"/>
      <c r="AJJ27" s="9"/>
      <c r="AJK27" s="9"/>
      <c r="AJL27" s="9"/>
      <c r="AJM27" s="9"/>
      <c r="AJN27" s="9"/>
      <c r="AJO27" s="9"/>
      <c r="AJP27" s="9"/>
      <c r="AJQ27" s="9"/>
      <c r="AJR27" s="9"/>
      <c r="AJS27" s="9"/>
      <c r="AJT27" s="9"/>
      <c r="AJU27" s="9"/>
      <c r="AJV27" s="9"/>
      <c r="AJW27" s="9"/>
      <c r="AJX27" s="9"/>
      <c r="AJY27" s="9"/>
      <c r="AJZ27" s="9"/>
      <c r="AKA27" s="9"/>
      <c r="AKB27" s="9"/>
      <c r="AKC27" s="9"/>
      <c r="AKD27" s="9"/>
      <c r="AKE27" s="9"/>
      <c r="AKF27" s="9"/>
      <c r="AKG27" s="9"/>
      <c r="AKH27" s="9"/>
      <c r="AKI27" s="9"/>
      <c r="AKJ27" s="9"/>
      <c r="AKK27" s="9"/>
      <c r="AKL27" s="9"/>
      <c r="AKM27" s="9"/>
      <c r="AKN27" s="9"/>
      <c r="AKO27" s="9"/>
      <c r="AKP27" s="9"/>
      <c r="AKQ27" s="9"/>
      <c r="AKR27" s="9"/>
      <c r="AKS27" s="9"/>
      <c r="AKT27" s="9"/>
      <c r="AKU27" s="9"/>
      <c r="AKV27" s="9"/>
      <c r="AKW27" s="9"/>
      <c r="AKX27" s="9"/>
      <c r="AKY27" s="9"/>
      <c r="AKZ27" s="9"/>
      <c r="ALA27" s="9"/>
      <c r="ALB27" s="9"/>
      <c r="ALC27" s="9"/>
      <c r="ALD27" s="9"/>
      <c r="ALE27" s="9"/>
      <c r="ALF27" s="9"/>
      <c r="ALG27" s="9"/>
      <c r="ALH27" s="9"/>
      <c r="ALI27" s="9"/>
      <c r="ALJ27" s="9"/>
      <c r="ALK27" s="9"/>
      <c r="ALL27" s="9"/>
      <c r="ALM27" s="9"/>
      <c r="ALN27" s="9"/>
      <c r="ALO27" s="9"/>
      <c r="ALP27" s="9"/>
      <c r="ALQ27" s="9"/>
      <c r="ALR27" s="9"/>
      <c r="ALS27" s="9"/>
      <c r="ALT27" s="9"/>
      <c r="ALU27" s="9"/>
      <c r="ALV27" s="9"/>
      <c r="ALW27" s="9"/>
      <c r="ALX27" s="9"/>
      <c r="ALY27" s="9"/>
      <c r="ALZ27" s="9"/>
      <c r="AMA27" s="9"/>
      <c r="AMB27" s="9"/>
      <c r="AMC27" s="9"/>
      <c r="AMD27" s="9"/>
      <c r="AME27" s="9"/>
      <c r="AMF27" s="9"/>
      <c r="AMG27" s="9"/>
      <c r="AMH27" s="9"/>
      <c r="AMI27" s="9"/>
      <c r="AMJ27" s="9"/>
    </row>
    <row r="28" spans="1:1025" x14ac:dyDescent="0.3">
      <c r="A28" s="27"/>
      <c r="B28" s="28"/>
      <c r="C28" s="28"/>
      <c r="D28" s="28"/>
      <c r="E28" s="25"/>
      <c r="F28" s="29"/>
      <c r="G28" s="30"/>
      <c r="H28" s="26"/>
      <c r="I28" s="9"/>
      <c r="J28" s="32"/>
      <c r="K28" s="32"/>
      <c r="L28" s="32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  <c r="IV28" s="9"/>
      <c r="IW28" s="9"/>
      <c r="IX28" s="9"/>
      <c r="IY28" s="9"/>
      <c r="IZ28" s="9"/>
      <c r="JA28" s="9"/>
      <c r="JB28" s="9"/>
      <c r="JC28" s="9"/>
      <c r="JD28" s="9"/>
      <c r="JE28" s="9"/>
      <c r="JF28" s="9"/>
      <c r="JG28" s="9"/>
      <c r="JH28" s="9"/>
      <c r="JI28" s="9"/>
      <c r="JJ28" s="9"/>
      <c r="JK28" s="9"/>
      <c r="JL28" s="9"/>
      <c r="JM28" s="9"/>
      <c r="JN28" s="9"/>
      <c r="JO28" s="9"/>
      <c r="JP28" s="9"/>
      <c r="JQ28" s="9"/>
      <c r="JR28" s="9"/>
      <c r="JS28" s="9"/>
      <c r="JT28" s="9"/>
      <c r="JU28" s="9"/>
      <c r="JV28" s="9"/>
      <c r="JW28" s="9"/>
      <c r="JX28" s="9"/>
      <c r="JY28" s="9"/>
      <c r="JZ28" s="9"/>
      <c r="KA28" s="9"/>
      <c r="KB28" s="9"/>
      <c r="KC28" s="9"/>
      <c r="KD28" s="9"/>
      <c r="KE28" s="9"/>
      <c r="KF28" s="9"/>
      <c r="KG28" s="9"/>
      <c r="KH28" s="9"/>
      <c r="KI28" s="9"/>
      <c r="KJ28" s="9"/>
      <c r="KK28" s="9"/>
      <c r="KL28" s="9"/>
      <c r="KM28" s="9"/>
      <c r="KN28" s="9"/>
      <c r="KO28" s="9"/>
      <c r="KP28" s="9"/>
      <c r="KQ28" s="9"/>
      <c r="KR28" s="9"/>
      <c r="KS28" s="9"/>
      <c r="KT28" s="9"/>
      <c r="KU28" s="9"/>
      <c r="KV28" s="9"/>
      <c r="KW28" s="9"/>
      <c r="KX28" s="9"/>
      <c r="KY28" s="9"/>
      <c r="KZ28" s="9"/>
      <c r="LA28" s="9"/>
      <c r="LB28" s="9"/>
      <c r="LC28" s="9"/>
      <c r="LD28" s="9"/>
      <c r="LE28" s="9"/>
      <c r="LF28" s="9"/>
      <c r="LG28" s="9"/>
      <c r="LH28" s="9"/>
      <c r="LI28" s="9"/>
      <c r="LJ28" s="9"/>
      <c r="LK28" s="9"/>
      <c r="LL28" s="9"/>
      <c r="LM28" s="9"/>
      <c r="LN28" s="9"/>
      <c r="LO28" s="9"/>
      <c r="LP28" s="9"/>
      <c r="LQ28" s="9"/>
      <c r="LR28" s="9"/>
      <c r="LS28" s="9"/>
      <c r="LT28" s="9"/>
      <c r="LU28" s="9"/>
      <c r="LV28" s="9"/>
      <c r="LW28" s="9"/>
      <c r="LX28" s="9"/>
      <c r="LY28" s="9"/>
      <c r="LZ28" s="9"/>
      <c r="MA28" s="9"/>
      <c r="MB28" s="9"/>
      <c r="MC28" s="9"/>
      <c r="MD28" s="9"/>
      <c r="ME28" s="9"/>
      <c r="MF28" s="9"/>
      <c r="MG28" s="9"/>
      <c r="MH28" s="9"/>
      <c r="MI28" s="9"/>
      <c r="MJ28" s="9"/>
      <c r="MK28" s="9"/>
      <c r="ML28" s="9"/>
      <c r="MM28" s="9"/>
      <c r="MN28" s="9"/>
      <c r="MO28" s="9"/>
      <c r="MP28" s="9"/>
      <c r="MQ28" s="9"/>
      <c r="MR28" s="9"/>
      <c r="MS28" s="9"/>
      <c r="MT28" s="9"/>
      <c r="MU28" s="9"/>
      <c r="MV28" s="9"/>
      <c r="MW28" s="9"/>
      <c r="MX28" s="9"/>
      <c r="MY28" s="9"/>
      <c r="MZ28" s="9"/>
      <c r="NA28" s="9"/>
      <c r="NB28" s="9"/>
      <c r="NC28" s="9"/>
      <c r="ND28" s="9"/>
      <c r="NE28" s="9"/>
      <c r="NF28" s="9"/>
      <c r="NG28" s="9"/>
      <c r="NH28" s="9"/>
      <c r="NI28" s="9"/>
      <c r="NJ28" s="9"/>
      <c r="NK28" s="9"/>
      <c r="NL28" s="9"/>
      <c r="NM28" s="9"/>
      <c r="NN28" s="9"/>
      <c r="NO28" s="9"/>
      <c r="NP28" s="9"/>
      <c r="NQ28" s="9"/>
      <c r="NR28" s="9"/>
      <c r="NS28" s="9"/>
      <c r="NT28" s="9"/>
      <c r="NU28" s="9"/>
      <c r="NV28" s="9"/>
      <c r="NW28" s="9"/>
      <c r="NX28" s="9"/>
      <c r="NY28" s="9"/>
      <c r="NZ28" s="9"/>
      <c r="OA28" s="9"/>
      <c r="OB28" s="9"/>
      <c r="OC28" s="9"/>
      <c r="OD28" s="9"/>
      <c r="OE28" s="9"/>
      <c r="OF28" s="9"/>
      <c r="OG28" s="9"/>
      <c r="OH28" s="9"/>
      <c r="OI28" s="9"/>
      <c r="OJ28" s="9"/>
      <c r="OK28" s="9"/>
      <c r="OL28" s="9"/>
      <c r="OM28" s="9"/>
      <c r="ON28" s="9"/>
      <c r="OO28" s="9"/>
      <c r="OP28" s="9"/>
      <c r="OQ28" s="9"/>
      <c r="OR28" s="9"/>
      <c r="OS28" s="9"/>
      <c r="OT28" s="9"/>
      <c r="OU28" s="9"/>
      <c r="OV28" s="9"/>
      <c r="OW28" s="9"/>
      <c r="OX28" s="9"/>
      <c r="OY28" s="9"/>
      <c r="OZ28" s="9"/>
      <c r="PA28" s="9"/>
      <c r="PB28" s="9"/>
      <c r="PC28" s="9"/>
      <c r="PD28" s="9"/>
      <c r="PE28" s="9"/>
      <c r="PF28" s="9"/>
      <c r="PG28" s="9"/>
      <c r="PH28" s="9"/>
      <c r="PI28" s="9"/>
      <c r="PJ28" s="9"/>
      <c r="PK28" s="9"/>
      <c r="PL28" s="9"/>
      <c r="PM28" s="9"/>
      <c r="PN28" s="9"/>
      <c r="PO28" s="9"/>
      <c r="PP28" s="9"/>
      <c r="PQ28" s="9"/>
      <c r="PR28" s="9"/>
      <c r="PS28" s="9"/>
      <c r="PT28" s="9"/>
      <c r="PU28" s="9"/>
      <c r="PV28" s="9"/>
      <c r="PW28" s="9"/>
      <c r="PX28" s="9"/>
      <c r="PY28" s="9"/>
      <c r="PZ28" s="9"/>
      <c r="QA28" s="9"/>
      <c r="QB28" s="9"/>
      <c r="QC28" s="9"/>
      <c r="QD28" s="9"/>
      <c r="QE28" s="9"/>
      <c r="QF28" s="9"/>
      <c r="QG28" s="9"/>
      <c r="QH28" s="9"/>
      <c r="QI28" s="9"/>
      <c r="QJ28" s="9"/>
      <c r="QK28" s="9"/>
      <c r="QL28" s="9"/>
      <c r="QM28" s="9"/>
      <c r="QN28" s="9"/>
      <c r="QO28" s="9"/>
      <c r="QP28" s="9"/>
      <c r="QQ28" s="9"/>
      <c r="QR28" s="9"/>
      <c r="QS28" s="9"/>
      <c r="QT28" s="9"/>
      <c r="QU28" s="9"/>
      <c r="QV28" s="9"/>
      <c r="QW28" s="9"/>
      <c r="QX28" s="9"/>
      <c r="QY28" s="9"/>
      <c r="QZ28" s="9"/>
      <c r="RA28" s="9"/>
      <c r="RB28" s="9"/>
      <c r="RC28" s="9"/>
      <c r="RD28" s="9"/>
      <c r="RE28" s="9"/>
      <c r="RF28" s="9"/>
      <c r="RG28" s="9"/>
      <c r="RH28" s="9"/>
      <c r="RI28" s="9"/>
      <c r="RJ28" s="9"/>
      <c r="RK28" s="9"/>
      <c r="RL28" s="9"/>
      <c r="RM28" s="9"/>
      <c r="RN28" s="9"/>
      <c r="RO28" s="9"/>
      <c r="RP28" s="9"/>
      <c r="RQ28" s="9"/>
      <c r="RR28" s="9"/>
      <c r="RS28" s="9"/>
      <c r="RT28" s="9"/>
      <c r="RU28" s="9"/>
      <c r="RV28" s="9"/>
      <c r="RW28" s="9"/>
      <c r="RX28" s="9"/>
      <c r="RY28" s="9"/>
      <c r="RZ28" s="9"/>
      <c r="SA28" s="9"/>
      <c r="SB28" s="9"/>
      <c r="SC28" s="9"/>
      <c r="SD28" s="9"/>
      <c r="SE28" s="9"/>
      <c r="SF28" s="9"/>
      <c r="SG28" s="9"/>
      <c r="SH28" s="9"/>
      <c r="SI28" s="9"/>
      <c r="SJ28" s="9"/>
      <c r="SK28" s="9"/>
      <c r="SL28" s="9"/>
      <c r="SM28" s="9"/>
      <c r="SN28" s="9"/>
      <c r="SO28" s="9"/>
      <c r="SP28" s="9"/>
      <c r="SQ28" s="9"/>
      <c r="SR28" s="9"/>
      <c r="SS28" s="9"/>
      <c r="ST28" s="9"/>
      <c r="SU28" s="9"/>
      <c r="SV28" s="9"/>
      <c r="SW28" s="9"/>
      <c r="SX28" s="9"/>
      <c r="SY28" s="9"/>
      <c r="SZ28" s="9"/>
      <c r="TA28" s="9"/>
      <c r="TB28" s="9"/>
      <c r="TC28" s="9"/>
      <c r="TD28" s="9"/>
      <c r="TE28" s="9"/>
      <c r="TF28" s="9"/>
      <c r="TG28" s="9"/>
      <c r="TH28" s="9"/>
      <c r="TI28" s="9"/>
      <c r="TJ28" s="9"/>
      <c r="TK28" s="9"/>
      <c r="TL28" s="9"/>
      <c r="TM28" s="9"/>
      <c r="TN28" s="9"/>
      <c r="TO28" s="9"/>
      <c r="TP28" s="9"/>
      <c r="TQ28" s="9"/>
      <c r="TR28" s="9"/>
      <c r="TS28" s="9"/>
      <c r="TT28" s="9"/>
      <c r="TU28" s="9"/>
      <c r="TV28" s="9"/>
      <c r="TW28" s="9"/>
      <c r="TX28" s="9"/>
      <c r="TY28" s="9"/>
      <c r="TZ28" s="9"/>
      <c r="UA28" s="9"/>
      <c r="UB28" s="9"/>
      <c r="UC28" s="9"/>
      <c r="UD28" s="9"/>
      <c r="UE28" s="9"/>
      <c r="UF28" s="9"/>
      <c r="UG28" s="9"/>
      <c r="UH28" s="9"/>
      <c r="UI28" s="9"/>
      <c r="UJ28" s="9"/>
      <c r="UK28" s="9"/>
      <c r="UL28" s="9"/>
      <c r="UM28" s="9"/>
      <c r="UN28" s="9"/>
      <c r="UO28" s="9"/>
      <c r="UP28" s="9"/>
      <c r="UQ28" s="9"/>
      <c r="UR28" s="9"/>
      <c r="US28" s="9"/>
      <c r="UT28" s="9"/>
      <c r="UU28" s="9"/>
      <c r="UV28" s="9"/>
      <c r="UW28" s="9"/>
      <c r="UX28" s="9"/>
      <c r="UY28" s="9"/>
      <c r="UZ28" s="9"/>
      <c r="VA28" s="9"/>
      <c r="VB28" s="9"/>
      <c r="VC28" s="9"/>
      <c r="VD28" s="9"/>
      <c r="VE28" s="9"/>
      <c r="VF28" s="9"/>
      <c r="VG28" s="9"/>
      <c r="VH28" s="9"/>
      <c r="VI28" s="9"/>
      <c r="VJ28" s="9"/>
      <c r="VK28" s="9"/>
      <c r="VL28" s="9"/>
      <c r="VM28" s="9"/>
      <c r="VN28" s="9"/>
      <c r="VO28" s="9"/>
      <c r="VP28" s="9"/>
      <c r="VQ28" s="9"/>
      <c r="VR28" s="9"/>
      <c r="VS28" s="9"/>
      <c r="VT28" s="9"/>
      <c r="VU28" s="9"/>
      <c r="VV28" s="9"/>
      <c r="VW28" s="9"/>
      <c r="VX28" s="9"/>
      <c r="VY28" s="9"/>
      <c r="VZ28" s="9"/>
      <c r="WA28" s="9"/>
      <c r="WB28" s="9"/>
      <c r="WC28" s="9"/>
      <c r="WD28" s="9"/>
      <c r="WE28" s="9"/>
      <c r="WF28" s="9"/>
      <c r="WG28" s="9"/>
      <c r="WH28" s="9"/>
      <c r="WI28" s="9"/>
      <c r="WJ28" s="9"/>
      <c r="WK28" s="9"/>
      <c r="WL28" s="9"/>
      <c r="WM28" s="9"/>
      <c r="WN28" s="9"/>
      <c r="WO28" s="9"/>
      <c r="WP28" s="9"/>
      <c r="WQ28" s="9"/>
      <c r="WR28" s="9"/>
      <c r="WS28" s="9"/>
      <c r="WT28" s="9"/>
      <c r="WU28" s="9"/>
      <c r="WV28" s="9"/>
      <c r="WW28" s="9"/>
      <c r="WX28" s="9"/>
      <c r="WY28" s="9"/>
      <c r="WZ28" s="9"/>
      <c r="XA28" s="9"/>
      <c r="XB28" s="9"/>
      <c r="XC28" s="9"/>
      <c r="XD28" s="9"/>
      <c r="XE28" s="9"/>
      <c r="XF28" s="9"/>
      <c r="XG28" s="9"/>
      <c r="XH28" s="9"/>
      <c r="XI28" s="9"/>
      <c r="XJ28" s="9"/>
      <c r="XK28" s="9"/>
      <c r="XL28" s="9"/>
      <c r="XM28" s="9"/>
      <c r="XN28" s="9"/>
      <c r="XO28" s="9"/>
      <c r="XP28" s="9"/>
      <c r="XQ28" s="9"/>
      <c r="XR28" s="9"/>
      <c r="XS28" s="9"/>
      <c r="XT28" s="9"/>
      <c r="XU28" s="9"/>
      <c r="XV28" s="9"/>
      <c r="XW28" s="9"/>
      <c r="XX28" s="9"/>
      <c r="XY28" s="9"/>
      <c r="XZ28" s="9"/>
      <c r="YA28" s="9"/>
      <c r="YB28" s="9"/>
      <c r="YC28" s="9"/>
      <c r="YD28" s="9"/>
      <c r="YE28" s="9"/>
      <c r="YF28" s="9"/>
      <c r="YG28" s="9"/>
      <c r="YH28" s="9"/>
      <c r="YI28" s="9"/>
      <c r="YJ28" s="9"/>
      <c r="YK28" s="9"/>
      <c r="YL28" s="9"/>
      <c r="YM28" s="9"/>
      <c r="YN28" s="9"/>
      <c r="YO28" s="9"/>
      <c r="YP28" s="9"/>
      <c r="YQ28" s="9"/>
      <c r="YR28" s="9"/>
      <c r="YS28" s="9"/>
      <c r="YT28" s="9"/>
      <c r="YU28" s="9"/>
      <c r="YV28" s="9"/>
      <c r="YW28" s="9"/>
      <c r="YX28" s="9"/>
      <c r="YY28" s="9"/>
      <c r="YZ28" s="9"/>
      <c r="ZA28" s="9"/>
      <c r="ZB28" s="9"/>
      <c r="ZC28" s="9"/>
      <c r="ZD28" s="9"/>
      <c r="ZE28" s="9"/>
      <c r="ZF28" s="9"/>
      <c r="ZG28" s="9"/>
      <c r="ZH28" s="9"/>
      <c r="ZI28" s="9"/>
      <c r="ZJ28" s="9"/>
      <c r="ZK28" s="9"/>
      <c r="ZL28" s="9"/>
      <c r="ZM28" s="9"/>
      <c r="ZN28" s="9"/>
      <c r="ZO28" s="9"/>
      <c r="ZP28" s="9"/>
      <c r="ZQ28" s="9"/>
      <c r="ZR28" s="9"/>
      <c r="ZS28" s="9"/>
      <c r="ZT28" s="9"/>
      <c r="ZU28" s="9"/>
      <c r="ZV28" s="9"/>
      <c r="ZW28" s="9"/>
      <c r="ZX28" s="9"/>
      <c r="ZY28" s="9"/>
      <c r="ZZ28" s="9"/>
      <c r="AAA28" s="9"/>
      <c r="AAB28" s="9"/>
      <c r="AAC28" s="9"/>
      <c r="AAD28" s="9"/>
      <c r="AAE28" s="9"/>
      <c r="AAF28" s="9"/>
      <c r="AAG28" s="9"/>
      <c r="AAH28" s="9"/>
      <c r="AAI28" s="9"/>
      <c r="AAJ28" s="9"/>
      <c r="AAK28" s="9"/>
      <c r="AAL28" s="9"/>
      <c r="AAM28" s="9"/>
      <c r="AAN28" s="9"/>
      <c r="AAO28" s="9"/>
      <c r="AAP28" s="9"/>
      <c r="AAQ28" s="9"/>
      <c r="AAR28" s="9"/>
      <c r="AAS28" s="9"/>
      <c r="AAT28" s="9"/>
      <c r="AAU28" s="9"/>
      <c r="AAV28" s="9"/>
      <c r="AAW28" s="9"/>
      <c r="AAX28" s="9"/>
      <c r="AAY28" s="9"/>
      <c r="AAZ28" s="9"/>
      <c r="ABA28" s="9"/>
      <c r="ABB28" s="9"/>
      <c r="ABC28" s="9"/>
      <c r="ABD28" s="9"/>
      <c r="ABE28" s="9"/>
      <c r="ABF28" s="9"/>
      <c r="ABG28" s="9"/>
      <c r="ABH28" s="9"/>
      <c r="ABI28" s="9"/>
      <c r="ABJ28" s="9"/>
      <c r="ABK28" s="9"/>
      <c r="ABL28" s="9"/>
      <c r="ABM28" s="9"/>
      <c r="ABN28" s="9"/>
      <c r="ABO28" s="9"/>
      <c r="ABP28" s="9"/>
      <c r="ABQ28" s="9"/>
      <c r="ABR28" s="9"/>
      <c r="ABS28" s="9"/>
      <c r="ABT28" s="9"/>
      <c r="ABU28" s="9"/>
      <c r="ABV28" s="9"/>
      <c r="ABW28" s="9"/>
      <c r="ABX28" s="9"/>
      <c r="ABY28" s="9"/>
      <c r="ABZ28" s="9"/>
      <c r="ACA28" s="9"/>
      <c r="ACB28" s="9"/>
      <c r="ACC28" s="9"/>
      <c r="ACD28" s="9"/>
      <c r="ACE28" s="9"/>
      <c r="ACF28" s="9"/>
      <c r="ACG28" s="9"/>
      <c r="ACH28" s="9"/>
      <c r="ACI28" s="9"/>
      <c r="ACJ28" s="9"/>
      <c r="ACK28" s="9"/>
      <c r="ACL28" s="9"/>
      <c r="ACM28" s="9"/>
      <c r="ACN28" s="9"/>
      <c r="ACO28" s="9"/>
      <c r="ACP28" s="9"/>
      <c r="ACQ28" s="9"/>
      <c r="ACR28" s="9"/>
      <c r="ACS28" s="9"/>
      <c r="ACT28" s="9"/>
      <c r="ACU28" s="9"/>
      <c r="ACV28" s="9"/>
      <c r="ACW28" s="9"/>
      <c r="ACX28" s="9"/>
      <c r="ACY28" s="9"/>
      <c r="ACZ28" s="9"/>
      <c r="ADA28" s="9"/>
      <c r="ADB28" s="9"/>
      <c r="ADC28" s="9"/>
      <c r="ADD28" s="9"/>
      <c r="ADE28" s="9"/>
      <c r="ADF28" s="9"/>
      <c r="ADG28" s="9"/>
      <c r="ADH28" s="9"/>
      <c r="ADI28" s="9"/>
      <c r="ADJ28" s="9"/>
      <c r="ADK28" s="9"/>
      <c r="ADL28" s="9"/>
      <c r="ADM28" s="9"/>
      <c r="ADN28" s="9"/>
      <c r="ADO28" s="9"/>
      <c r="ADP28" s="9"/>
      <c r="ADQ28" s="9"/>
      <c r="ADR28" s="9"/>
      <c r="ADS28" s="9"/>
      <c r="ADT28" s="9"/>
      <c r="ADU28" s="9"/>
      <c r="ADV28" s="9"/>
      <c r="ADW28" s="9"/>
      <c r="ADX28" s="9"/>
      <c r="ADY28" s="9"/>
      <c r="ADZ28" s="9"/>
      <c r="AEA28" s="9"/>
      <c r="AEB28" s="9"/>
      <c r="AEC28" s="9"/>
      <c r="AED28" s="9"/>
      <c r="AEE28" s="9"/>
      <c r="AEF28" s="9"/>
      <c r="AEG28" s="9"/>
      <c r="AEH28" s="9"/>
      <c r="AEI28" s="9"/>
      <c r="AEJ28" s="9"/>
      <c r="AEK28" s="9"/>
      <c r="AEL28" s="9"/>
      <c r="AEM28" s="9"/>
      <c r="AEN28" s="9"/>
      <c r="AEO28" s="9"/>
      <c r="AEP28" s="9"/>
      <c r="AEQ28" s="9"/>
      <c r="AER28" s="9"/>
      <c r="AES28" s="9"/>
      <c r="AET28" s="9"/>
      <c r="AEU28" s="9"/>
      <c r="AEV28" s="9"/>
      <c r="AEW28" s="9"/>
      <c r="AEX28" s="9"/>
      <c r="AEY28" s="9"/>
      <c r="AEZ28" s="9"/>
      <c r="AFA28" s="9"/>
      <c r="AFB28" s="9"/>
      <c r="AFC28" s="9"/>
      <c r="AFD28" s="9"/>
      <c r="AFE28" s="9"/>
      <c r="AFF28" s="9"/>
      <c r="AFG28" s="9"/>
      <c r="AFH28" s="9"/>
      <c r="AFI28" s="9"/>
      <c r="AFJ28" s="9"/>
      <c r="AFK28" s="9"/>
      <c r="AFL28" s="9"/>
      <c r="AFM28" s="9"/>
      <c r="AFN28" s="9"/>
      <c r="AFO28" s="9"/>
      <c r="AFP28" s="9"/>
      <c r="AFQ28" s="9"/>
      <c r="AFR28" s="9"/>
      <c r="AFS28" s="9"/>
      <c r="AFT28" s="9"/>
      <c r="AFU28" s="9"/>
      <c r="AFV28" s="9"/>
      <c r="AFW28" s="9"/>
      <c r="AFX28" s="9"/>
      <c r="AFY28" s="9"/>
      <c r="AFZ28" s="9"/>
      <c r="AGA28" s="9"/>
      <c r="AGB28" s="9"/>
      <c r="AGC28" s="9"/>
      <c r="AGD28" s="9"/>
      <c r="AGE28" s="9"/>
      <c r="AGF28" s="9"/>
      <c r="AGG28" s="9"/>
      <c r="AGH28" s="9"/>
      <c r="AGI28" s="9"/>
      <c r="AGJ28" s="9"/>
      <c r="AGK28" s="9"/>
      <c r="AGL28" s="9"/>
      <c r="AGM28" s="9"/>
      <c r="AGN28" s="9"/>
      <c r="AGO28" s="9"/>
      <c r="AGP28" s="9"/>
      <c r="AGQ28" s="9"/>
      <c r="AGR28" s="9"/>
      <c r="AGS28" s="9"/>
      <c r="AGT28" s="9"/>
      <c r="AGU28" s="9"/>
      <c r="AGV28" s="9"/>
      <c r="AGW28" s="9"/>
      <c r="AGX28" s="9"/>
      <c r="AGY28" s="9"/>
      <c r="AGZ28" s="9"/>
      <c r="AHA28" s="9"/>
      <c r="AHB28" s="9"/>
      <c r="AHC28" s="9"/>
      <c r="AHD28" s="9"/>
      <c r="AHE28" s="9"/>
      <c r="AHF28" s="9"/>
      <c r="AHG28" s="9"/>
      <c r="AHH28" s="9"/>
      <c r="AHI28" s="9"/>
      <c r="AHJ28" s="9"/>
      <c r="AHK28" s="9"/>
      <c r="AHL28" s="9"/>
      <c r="AHM28" s="9"/>
      <c r="AHN28" s="9"/>
      <c r="AHO28" s="9"/>
      <c r="AHP28" s="9"/>
      <c r="AHQ28" s="9"/>
      <c r="AHR28" s="9"/>
      <c r="AHS28" s="9"/>
      <c r="AHT28" s="9"/>
      <c r="AHU28" s="9"/>
      <c r="AHV28" s="9"/>
      <c r="AHW28" s="9"/>
      <c r="AHX28" s="9"/>
      <c r="AHY28" s="9"/>
      <c r="AHZ28" s="9"/>
      <c r="AIA28" s="9"/>
      <c r="AIB28" s="9"/>
      <c r="AIC28" s="9"/>
      <c r="AID28" s="9"/>
      <c r="AIE28" s="9"/>
      <c r="AIF28" s="9"/>
      <c r="AIG28" s="9"/>
      <c r="AIH28" s="9"/>
      <c r="AII28" s="9"/>
      <c r="AIJ28" s="9"/>
      <c r="AIK28" s="9"/>
      <c r="AIL28" s="9"/>
      <c r="AIM28" s="9"/>
      <c r="AIN28" s="9"/>
      <c r="AIO28" s="9"/>
      <c r="AIP28" s="9"/>
      <c r="AIQ28" s="9"/>
      <c r="AIR28" s="9"/>
      <c r="AIS28" s="9"/>
      <c r="AIT28" s="9"/>
      <c r="AIU28" s="9"/>
      <c r="AIV28" s="9"/>
      <c r="AIW28" s="9"/>
      <c r="AIX28" s="9"/>
      <c r="AIY28" s="9"/>
      <c r="AIZ28" s="9"/>
      <c r="AJA28" s="9"/>
      <c r="AJB28" s="9"/>
      <c r="AJC28" s="9"/>
      <c r="AJD28" s="9"/>
      <c r="AJE28" s="9"/>
      <c r="AJF28" s="9"/>
      <c r="AJG28" s="9"/>
      <c r="AJH28" s="9"/>
      <c r="AJI28" s="9"/>
      <c r="AJJ28" s="9"/>
      <c r="AJK28" s="9"/>
      <c r="AJL28" s="9"/>
      <c r="AJM28" s="9"/>
      <c r="AJN28" s="9"/>
      <c r="AJO28" s="9"/>
      <c r="AJP28" s="9"/>
      <c r="AJQ28" s="9"/>
      <c r="AJR28" s="9"/>
      <c r="AJS28" s="9"/>
      <c r="AJT28" s="9"/>
      <c r="AJU28" s="9"/>
      <c r="AJV28" s="9"/>
      <c r="AJW28" s="9"/>
      <c r="AJX28" s="9"/>
      <c r="AJY28" s="9"/>
      <c r="AJZ28" s="9"/>
      <c r="AKA28" s="9"/>
      <c r="AKB28" s="9"/>
      <c r="AKC28" s="9"/>
      <c r="AKD28" s="9"/>
      <c r="AKE28" s="9"/>
      <c r="AKF28" s="9"/>
      <c r="AKG28" s="9"/>
      <c r="AKH28" s="9"/>
      <c r="AKI28" s="9"/>
      <c r="AKJ28" s="9"/>
      <c r="AKK28" s="9"/>
      <c r="AKL28" s="9"/>
      <c r="AKM28" s="9"/>
      <c r="AKN28" s="9"/>
      <c r="AKO28" s="9"/>
      <c r="AKP28" s="9"/>
      <c r="AKQ28" s="9"/>
      <c r="AKR28" s="9"/>
      <c r="AKS28" s="9"/>
      <c r="AKT28" s="9"/>
      <c r="AKU28" s="9"/>
      <c r="AKV28" s="9"/>
      <c r="AKW28" s="9"/>
      <c r="AKX28" s="9"/>
      <c r="AKY28" s="9"/>
      <c r="AKZ28" s="9"/>
      <c r="ALA28" s="9"/>
      <c r="ALB28" s="9"/>
      <c r="ALC28" s="9"/>
      <c r="ALD28" s="9"/>
      <c r="ALE28" s="9"/>
      <c r="ALF28" s="9"/>
      <c r="ALG28" s="9"/>
      <c r="ALH28" s="9"/>
      <c r="ALI28" s="9"/>
      <c r="ALJ28" s="9"/>
      <c r="ALK28" s="9"/>
      <c r="ALL28" s="9"/>
      <c r="ALM28" s="9"/>
      <c r="ALN28" s="9"/>
      <c r="ALO28" s="9"/>
      <c r="ALP28" s="9"/>
      <c r="ALQ28" s="9"/>
      <c r="ALR28" s="9"/>
      <c r="ALS28" s="9"/>
      <c r="ALT28" s="9"/>
      <c r="ALU28" s="9"/>
      <c r="ALV28" s="9"/>
      <c r="ALW28" s="9"/>
      <c r="ALX28" s="9"/>
      <c r="ALY28" s="9"/>
      <c r="ALZ28" s="9"/>
      <c r="AMA28" s="9"/>
      <c r="AMB28" s="9"/>
      <c r="AMC28" s="9"/>
      <c r="AMD28" s="9"/>
      <c r="AME28" s="9"/>
      <c r="AMF28" s="9"/>
      <c r="AMG28" s="9"/>
      <c r="AMH28" s="9"/>
      <c r="AMI28" s="9"/>
      <c r="AMJ28" s="9"/>
    </row>
    <row r="29" spans="1:1025" s="7" customFormat="1" x14ac:dyDescent="0.3">
      <c r="A29" s="1"/>
      <c r="B29" s="2"/>
      <c r="C29" s="2"/>
      <c r="D29" s="2"/>
      <c r="E29" s="3"/>
      <c r="F29" s="4"/>
      <c r="G29" s="5"/>
      <c r="H29" s="6"/>
      <c r="J29" s="53"/>
      <c r="K29" s="53"/>
      <c r="L29" s="53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</row>
    <row r="30" spans="1:1025" s="7" customFormat="1" x14ac:dyDescent="0.3">
      <c r="A30" s="1"/>
      <c r="B30" s="2"/>
      <c r="C30" s="2"/>
      <c r="D30" s="2"/>
      <c r="E30" s="3"/>
      <c r="F30" s="4"/>
      <c r="G30" s="5"/>
      <c r="H30" s="6"/>
      <c r="J30" s="53"/>
      <c r="K30" s="53"/>
      <c r="L30" s="53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</row>
    <row r="31" spans="1:1025" s="7" customFormat="1" x14ac:dyDescent="0.3">
      <c r="A31" s="1"/>
      <c r="B31" s="2"/>
      <c r="C31" s="2"/>
      <c r="D31" s="2"/>
      <c r="E31" s="3"/>
      <c r="F31" s="4"/>
      <c r="G31" s="5"/>
      <c r="H31" s="6"/>
      <c r="J31" s="53"/>
      <c r="K31" s="53"/>
      <c r="L31" s="53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</row>
    <row r="32" spans="1:1025" s="7" customFormat="1" x14ac:dyDescent="0.3">
      <c r="A32" s="1"/>
      <c r="B32" s="2"/>
      <c r="C32" s="2"/>
      <c r="D32" s="2"/>
      <c r="E32" s="3"/>
      <c r="F32" s="4"/>
      <c r="G32" s="5"/>
      <c r="H32" s="6"/>
      <c r="J32" s="53"/>
      <c r="K32" s="53"/>
      <c r="L32" s="53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</row>
    <row r="33" spans="1:1024" s="7" customFormat="1" x14ac:dyDescent="0.3">
      <c r="A33" s="1"/>
      <c r="B33" s="2"/>
      <c r="C33" s="2"/>
      <c r="D33" s="2"/>
      <c r="E33" s="3"/>
      <c r="F33" s="4"/>
      <c r="G33" s="5"/>
      <c r="H33" s="6"/>
      <c r="J33" s="53"/>
      <c r="K33" s="53"/>
      <c r="L33" s="53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</row>
    <row r="34" spans="1:1024" s="7" customFormat="1" x14ac:dyDescent="0.3">
      <c r="A34" s="1"/>
      <c r="B34" s="2"/>
      <c r="C34" s="2"/>
      <c r="D34" s="2"/>
      <c r="E34" s="3"/>
      <c r="F34" s="4"/>
      <c r="G34" s="5"/>
      <c r="H34" s="6"/>
      <c r="J34" s="53"/>
      <c r="K34" s="53"/>
      <c r="L34" s="53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</row>
    <row r="35" spans="1:1024" s="7" customFormat="1" x14ac:dyDescent="0.3">
      <c r="A35" s="1"/>
      <c r="B35" s="2"/>
      <c r="C35" s="2"/>
      <c r="D35" s="2"/>
      <c r="E35" s="3"/>
      <c r="F35" s="4"/>
      <c r="G35" s="5"/>
      <c r="H35" s="6"/>
      <c r="J35" s="53"/>
      <c r="K35" s="53"/>
      <c r="L35" s="53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</row>
    <row r="36" spans="1:1024" s="7" customFormat="1" x14ac:dyDescent="0.3">
      <c r="A36" s="1"/>
      <c r="B36" s="2"/>
      <c r="C36" s="2"/>
      <c r="D36" s="2"/>
      <c r="E36" s="3"/>
      <c r="F36" s="4"/>
      <c r="G36" s="5"/>
      <c r="H36" s="6"/>
      <c r="J36" s="53"/>
      <c r="K36" s="53"/>
      <c r="L36" s="53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</row>
    <row r="37" spans="1:1024" s="7" customFormat="1" x14ac:dyDescent="0.3">
      <c r="A37" s="1"/>
      <c r="B37" s="2"/>
      <c r="C37" s="2"/>
      <c r="D37" s="2"/>
      <c r="E37" s="3"/>
      <c r="F37" s="4"/>
      <c r="G37" s="5"/>
      <c r="H37" s="6"/>
      <c r="J37" s="53"/>
      <c r="K37" s="53"/>
      <c r="L37" s="53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</row>
    <row r="38" spans="1:1024" s="7" customFormat="1" x14ac:dyDescent="0.3">
      <c r="A38" s="1"/>
      <c r="B38" s="2"/>
      <c r="C38" s="2"/>
      <c r="D38" s="2"/>
      <c r="E38" s="3"/>
      <c r="F38" s="4"/>
      <c r="G38" s="5"/>
      <c r="H38" s="6"/>
      <c r="J38" s="53"/>
      <c r="K38" s="53"/>
      <c r="L38" s="53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</row>
    <row r="39" spans="1:1024" s="7" customFormat="1" x14ac:dyDescent="0.3">
      <c r="A39" s="65"/>
      <c r="B39" s="2"/>
      <c r="C39" s="2"/>
      <c r="D39" s="2"/>
      <c r="E39" s="3"/>
      <c r="F39" s="4"/>
      <c r="G39" s="5"/>
      <c r="H39" s="6"/>
      <c r="J39" s="53"/>
      <c r="K39" s="53"/>
      <c r="L39" s="53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</row>
    <row r="40" spans="1:1024" s="7" customFormat="1" x14ac:dyDescent="0.3">
      <c r="A40" s="65"/>
      <c r="B40" s="2"/>
      <c r="C40" s="2"/>
      <c r="D40" s="2"/>
      <c r="E40" s="3"/>
      <c r="F40" s="4"/>
      <c r="G40" s="5"/>
      <c r="H40" s="6"/>
      <c r="J40" s="53"/>
      <c r="K40" s="53"/>
      <c r="L40" s="53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</row>
    <row r="41" spans="1:1024" s="7" customFormat="1" x14ac:dyDescent="0.3">
      <c r="A41" s="65"/>
      <c r="B41" s="2"/>
      <c r="C41" s="2"/>
      <c r="D41" s="2"/>
      <c r="E41" s="3"/>
      <c r="F41" s="4"/>
      <c r="G41" s="5"/>
      <c r="H41" s="6"/>
      <c r="J41" s="53"/>
      <c r="K41" s="53"/>
      <c r="L41" s="53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</row>
    <row r="42" spans="1:1024" s="7" customFormat="1" x14ac:dyDescent="0.3">
      <c r="A42" s="65"/>
      <c r="B42" s="2"/>
      <c r="C42" s="2"/>
      <c r="D42" s="2"/>
      <c r="E42" s="3"/>
      <c r="F42" s="4"/>
      <c r="G42" s="5"/>
      <c r="H42" s="6"/>
      <c r="J42" s="53"/>
      <c r="K42" s="53"/>
      <c r="L42" s="53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</row>
    <row r="43" spans="1:1024" s="7" customFormat="1" x14ac:dyDescent="0.3">
      <c r="A43" s="65"/>
      <c r="B43" s="2"/>
      <c r="C43" s="2"/>
      <c r="D43" s="2"/>
      <c r="E43" s="3"/>
      <c r="F43" s="4"/>
      <c r="G43" s="5"/>
      <c r="H43" s="6"/>
      <c r="J43" s="53"/>
      <c r="K43" s="53"/>
      <c r="L43" s="53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</row>
    <row r="44" spans="1:1024" s="7" customFormat="1" x14ac:dyDescent="0.3">
      <c r="A44" s="65"/>
      <c r="B44" s="2"/>
      <c r="C44" s="2"/>
      <c r="D44" s="2"/>
      <c r="E44" s="3"/>
      <c r="F44" s="4"/>
      <c r="G44" s="5"/>
      <c r="H44" s="6"/>
      <c r="J44" s="53"/>
      <c r="K44" s="53"/>
      <c r="L44" s="53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</row>
    <row r="45" spans="1:1024" s="7" customFormat="1" x14ac:dyDescent="0.3">
      <c r="A45" s="65"/>
      <c r="B45" s="2"/>
      <c r="C45" s="2"/>
      <c r="D45" s="2"/>
      <c r="E45" s="3"/>
      <c r="F45" s="4"/>
      <c r="G45" s="5"/>
      <c r="H45" s="6"/>
      <c r="J45" s="53"/>
      <c r="K45" s="53"/>
      <c r="L45" s="53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</row>
    <row r="46" spans="1:1024" s="7" customFormat="1" x14ac:dyDescent="0.3">
      <c r="A46" s="65"/>
      <c r="B46" s="2"/>
      <c r="C46" s="2"/>
      <c r="D46" s="2"/>
      <c r="E46" s="3"/>
      <c r="F46" s="4"/>
      <c r="G46" s="5"/>
      <c r="H46" s="6"/>
      <c r="J46" s="55"/>
      <c r="K46" s="55"/>
      <c r="L46" s="55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</row>
    <row r="47" spans="1:1024" x14ac:dyDescent="0.3">
      <c r="A47" s="66" t="s">
        <v>34</v>
      </c>
      <c r="B47" s="66"/>
      <c r="C47" s="66"/>
      <c r="D47" s="66"/>
      <c r="E47" s="3" t="s">
        <v>35</v>
      </c>
      <c r="F47" s="72">
        <v>1.5</v>
      </c>
      <c r="G47" s="72"/>
      <c r="H47" s="6" t="s">
        <v>2</v>
      </c>
      <c r="I47" s="9"/>
      <c r="J47" s="55"/>
      <c r="K47" s="55"/>
      <c r="L47" s="55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9"/>
      <c r="HX47" s="9"/>
      <c r="HY47" s="9"/>
      <c r="HZ47" s="9"/>
      <c r="IA47" s="9"/>
      <c r="IB47" s="9"/>
      <c r="IC47" s="9"/>
      <c r="ID47" s="9"/>
      <c r="IE47" s="9"/>
      <c r="IF47" s="9"/>
      <c r="IG47" s="9"/>
      <c r="IH47" s="9"/>
      <c r="II47" s="9"/>
      <c r="IJ47" s="9"/>
      <c r="IK47" s="9"/>
      <c r="IL47" s="9"/>
      <c r="IM47" s="9"/>
      <c r="IN47" s="9"/>
      <c r="IO47" s="9"/>
      <c r="IP47" s="9"/>
      <c r="IQ47" s="9"/>
      <c r="IR47" s="9"/>
      <c r="IS47" s="9"/>
      <c r="IT47" s="9"/>
      <c r="IU47" s="9"/>
      <c r="IV47" s="9"/>
      <c r="IW47" s="9"/>
      <c r="IX47" s="9"/>
      <c r="IY47" s="9"/>
      <c r="IZ47" s="9"/>
      <c r="JA47" s="9"/>
      <c r="JB47" s="9"/>
      <c r="JC47" s="9"/>
      <c r="JD47" s="9"/>
      <c r="JE47" s="9"/>
      <c r="JF47" s="9"/>
      <c r="JG47" s="9"/>
      <c r="JH47" s="9"/>
      <c r="JI47" s="9"/>
      <c r="JJ47" s="9"/>
      <c r="JK47" s="9"/>
      <c r="JL47" s="9"/>
      <c r="JM47" s="9"/>
      <c r="JN47" s="9"/>
      <c r="JO47" s="9"/>
      <c r="JP47" s="9"/>
      <c r="JQ47" s="9"/>
      <c r="JR47" s="9"/>
      <c r="JS47" s="9"/>
      <c r="JT47" s="9"/>
      <c r="JU47" s="9"/>
      <c r="JV47" s="9"/>
      <c r="JW47" s="9"/>
      <c r="JX47" s="9"/>
      <c r="JY47" s="9"/>
      <c r="JZ47" s="9"/>
      <c r="KA47" s="9"/>
      <c r="KB47" s="9"/>
      <c r="KC47" s="9"/>
      <c r="KD47" s="9"/>
      <c r="KE47" s="9"/>
      <c r="KF47" s="9"/>
      <c r="KG47" s="9"/>
      <c r="KH47" s="9"/>
      <c r="KI47" s="9"/>
      <c r="KJ47" s="9"/>
      <c r="KK47" s="9"/>
      <c r="KL47" s="9"/>
      <c r="KM47" s="9"/>
      <c r="KN47" s="9"/>
      <c r="KO47" s="9"/>
      <c r="KP47" s="9"/>
      <c r="KQ47" s="9"/>
      <c r="KR47" s="9"/>
      <c r="KS47" s="9"/>
      <c r="KT47" s="9"/>
      <c r="KU47" s="9"/>
      <c r="KV47" s="9"/>
      <c r="KW47" s="9"/>
      <c r="KX47" s="9"/>
      <c r="KY47" s="9"/>
      <c r="KZ47" s="9"/>
      <c r="LA47" s="9"/>
      <c r="LB47" s="9"/>
      <c r="LC47" s="9"/>
      <c r="LD47" s="9"/>
      <c r="LE47" s="9"/>
      <c r="LF47" s="9"/>
      <c r="LG47" s="9"/>
      <c r="LH47" s="9"/>
      <c r="LI47" s="9"/>
      <c r="LJ47" s="9"/>
      <c r="LK47" s="9"/>
      <c r="LL47" s="9"/>
      <c r="LM47" s="9"/>
      <c r="LN47" s="9"/>
      <c r="LO47" s="9"/>
      <c r="LP47" s="9"/>
      <c r="LQ47" s="9"/>
      <c r="LR47" s="9"/>
      <c r="LS47" s="9"/>
      <c r="LT47" s="9"/>
      <c r="LU47" s="9"/>
      <c r="LV47" s="9"/>
      <c r="LW47" s="9"/>
      <c r="LX47" s="9"/>
      <c r="LY47" s="9"/>
      <c r="LZ47" s="9"/>
      <c r="MA47" s="9"/>
      <c r="MB47" s="9"/>
      <c r="MC47" s="9"/>
      <c r="MD47" s="9"/>
      <c r="ME47" s="9"/>
      <c r="MF47" s="9"/>
      <c r="MG47" s="9"/>
      <c r="MH47" s="9"/>
      <c r="MI47" s="9"/>
      <c r="MJ47" s="9"/>
      <c r="MK47" s="9"/>
      <c r="ML47" s="9"/>
      <c r="MM47" s="9"/>
      <c r="MN47" s="9"/>
      <c r="MO47" s="9"/>
      <c r="MP47" s="9"/>
      <c r="MQ47" s="9"/>
      <c r="MR47" s="9"/>
      <c r="MS47" s="9"/>
      <c r="MT47" s="9"/>
      <c r="MU47" s="9"/>
      <c r="MV47" s="9"/>
      <c r="MW47" s="9"/>
      <c r="MX47" s="9"/>
      <c r="MY47" s="9"/>
      <c r="MZ47" s="9"/>
      <c r="NA47" s="9"/>
      <c r="NB47" s="9"/>
      <c r="NC47" s="9"/>
      <c r="ND47" s="9"/>
      <c r="NE47" s="9"/>
      <c r="NF47" s="9"/>
      <c r="NG47" s="9"/>
      <c r="NH47" s="9"/>
      <c r="NI47" s="9"/>
      <c r="NJ47" s="9"/>
      <c r="NK47" s="9"/>
      <c r="NL47" s="9"/>
      <c r="NM47" s="9"/>
      <c r="NN47" s="9"/>
      <c r="NO47" s="9"/>
      <c r="NP47" s="9"/>
      <c r="NQ47" s="9"/>
      <c r="NR47" s="9"/>
      <c r="NS47" s="9"/>
      <c r="NT47" s="9"/>
      <c r="NU47" s="9"/>
      <c r="NV47" s="9"/>
      <c r="NW47" s="9"/>
      <c r="NX47" s="9"/>
      <c r="NY47" s="9"/>
      <c r="NZ47" s="9"/>
      <c r="OA47" s="9"/>
      <c r="OB47" s="9"/>
      <c r="OC47" s="9"/>
      <c r="OD47" s="9"/>
      <c r="OE47" s="9"/>
      <c r="OF47" s="9"/>
      <c r="OG47" s="9"/>
      <c r="OH47" s="9"/>
      <c r="OI47" s="9"/>
      <c r="OJ47" s="9"/>
      <c r="OK47" s="9"/>
      <c r="OL47" s="9"/>
      <c r="OM47" s="9"/>
      <c r="ON47" s="9"/>
      <c r="OO47" s="9"/>
      <c r="OP47" s="9"/>
      <c r="OQ47" s="9"/>
      <c r="OR47" s="9"/>
      <c r="OS47" s="9"/>
      <c r="OT47" s="9"/>
      <c r="OU47" s="9"/>
      <c r="OV47" s="9"/>
      <c r="OW47" s="9"/>
      <c r="OX47" s="9"/>
      <c r="OY47" s="9"/>
      <c r="OZ47" s="9"/>
      <c r="PA47" s="9"/>
      <c r="PB47" s="9"/>
      <c r="PC47" s="9"/>
      <c r="PD47" s="9"/>
      <c r="PE47" s="9"/>
      <c r="PF47" s="9"/>
      <c r="PG47" s="9"/>
      <c r="PH47" s="9"/>
      <c r="PI47" s="9"/>
      <c r="PJ47" s="9"/>
      <c r="PK47" s="9"/>
      <c r="PL47" s="9"/>
      <c r="PM47" s="9"/>
      <c r="PN47" s="9"/>
      <c r="PO47" s="9"/>
      <c r="PP47" s="9"/>
      <c r="PQ47" s="9"/>
      <c r="PR47" s="9"/>
      <c r="PS47" s="9"/>
      <c r="PT47" s="9"/>
      <c r="PU47" s="9"/>
      <c r="PV47" s="9"/>
      <c r="PW47" s="9"/>
      <c r="PX47" s="9"/>
      <c r="PY47" s="9"/>
      <c r="PZ47" s="9"/>
      <c r="QA47" s="9"/>
      <c r="QB47" s="9"/>
      <c r="QC47" s="9"/>
      <c r="QD47" s="9"/>
      <c r="QE47" s="9"/>
      <c r="QF47" s="9"/>
      <c r="QG47" s="9"/>
      <c r="QH47" s="9"/>
      <c r="QI47" s="9"/>
      <c r="QJ47" s="9"/>
      <c r="QK47" s="9"/>
      <c r="QL47" s="9"/>
      <c r="QM47" s="9"/>
      <c r="QN47" s="9"/>
      <c r="QO47" s="9"/>
      <c r="QP47" s="9"/>
      <c r="QQ47" s="9"/>
      <c r="QR47" s="9"/>
      <c r="QS47" s="9"/>
      <c r="QT47" s="9"/>
      <c r="QU47" s="9"/>
      <c r="QV47" s="9"/>
      <c r="QW47" s="9"/>
      <c r="QX47" s="9"/>
      <c r="QY47" s="9"/>
      <c r="QZ47" s="9"/>
      <c r="RA47" s="9"/>
      <c r="RB47" s="9"/>
      <c r="RC47" s="9"/>
      <c r="RD47" s="9"/>
      <c r="RE47" s="9"/>
      <c r="RF47" s="9"/>
      <c r="RG47" s="9"/>
      <c r="RH47" s="9"/>
      <c r="RI47" s="9"/>
      <c r="RJ47" s="9"/>
      <c r="RK47" s="9"/>
      <c r="RL47" s="9"/>
      <c r="RM47" s="9"/>
      <c r="RN47" s="9"/>
      <c r="RO47" s="9"/>
      <c r="RP47" s="9"/>
      <c r="RQ47" s="9"/>
      <c r="RR47" s="9"/>
      <c r="RS47" s="9"/>
      <c r="RT47" s="9"/>
      <c r="RU47" s="9"/>
      <c r="RV47" s="9"/>
      <c r="RW47" s="9"/>
      <c r="RX47" s="9"/>
      <c r="RY47" s="9"/>
      <c r="RZ47" s="9"/>
      <c r="SA47" s="9"/>
      <c r="SB47" s="9"/>
      <c r="SC47" s="9"/>
      <c r="SD47" s="9"/>
      <c r="SE47" s="9"/>
      <c r="SF47" s="9"/>
      <c r="SG47" s="9"/>
      <c r="SH47" s="9"/>
      <c r="SI47" s="9"/>
      <c r="SJ47" s="9"/>
      <c r="SK47" s="9"/>
      <c r="SL47" s="9"/>
      <c r="SM47" s="9"/>
      <c r="SN47" s="9"/>
      <c r="SO47" s="9"/>
      <c r="SP47" s="9"/>
      <c r="SQ47" s="9"/>
      <c r="SR47" s="9"/>
      <c r="SS47" s="9"/>
      <c r="ST47" s="9"/>
      <c r="SU47" s="9"/>
      <c r="SV47" s="9"/>
      <c r="SW47" s="9"/>
      <c r="SX47" s="9"/>
      <c r="SY47" s="9"/>
      <c r="SZ47" s="9"/>
      <c r="TA47" s="9"/>
      <c r="TB47" s="9"/>
      <c r="TC47" s="9"/>
      <c r="TD47" s="9"/>
      <c r="TE47" s="9"/>
      <c r="TF47" s="9"/>
      <c r="TG47" s="9"/>
      <c r="TH47" s="9"/>
      <c r="TI47" s="9"/>
      <c r="TJ47" s="9"/>
      <c r="TK47" s="9"/>
      <c r="TL47" s="9"/>
      <c r="TM47" s="9"/>
      <c r="TN47" s="9"/>
      <c r="TO47" s="9"/>
      <c r="TP47" s="9"/>
      <c r="TQ47" s="9"/>
      <c r="TR47" s="9"/>
      <c r="TS47" s="9"/>
      <c r="TT47" s="9"/>
      <c r="TU47" s="9"/>
      <c r="TV47" s="9"/>
      <c r="TW47" s="9"/>
      <c r="TX47" s="9"/>
      <c r="TY47" s="9"/>
      <c r="TZ47" s="9"/>
      <c r="UA47" s="9"/>
      <c r="UB47" s="9"/>
      <c r="UC47" s="9"/>
      <c r="UD47" s="9"/>
      <c r="UE47" s="9"/>
      <c r="UF47" s="9"/>
      <c r="UG47" s="9"/>
      <c r="UH47" s="9"/>
      <c r="UI47" s="9"/>
      <c r="UJ47" s="9"/>
      <c r="UK47" s="9"/>
      <c r="UL47" s="9"/>
      <c r="UM47" s="9"/>
      <c r="UN47" s="9"/>
      <c r="UO47" s="9"/>
      <c r="UP47" s="9"/>
      <c r="UQ47" s="9"/>
      <c r="UR47" s="9"/>
      <c r="US47" s="9"/>
      <c r="UT47" s="9"/>
      <c r="UU47" s="9"/>
      <c r="UV47" s="9"/>
      <c r="UW47" s="9"/>
      <c r="UX47" s="9"/>
      <c r="UY47" s="9"/>
      <c r="UZ47" s="9"/>
      <c r="VA47" s="9"/>
      <c r="VB47" s="9"/>
      <c r="VC47" s="9"/>
      <c r="VD47" s="9"/>
      <c r="VE47" s="9"/>
      <c r="VF47" s="9"/>
      <c r="VG47" s="9"/>
      <c r="VH47" s="9"/>
      <c r="VI47" s="9"/>
      <c r="VJ47" s="9"/>
      <c r="VK47" s="9"/>
      <c r="VL47" s="9"/>
      <c r="VM47" s="9"/>
      <c r="VN47" s="9"/>
      <c r="VO47" s="9"/>
      <c r="VP47" s="9"/>
      <c r="VQ47" s="9"/>
      <c r="VR47" s="9"/>
      <c r="VS47" s="9"/>
      <c r="VT47" s="9"/>
      <c r="VU47" s="9"/>
      <c r="VV47" s="9"/>
      <c r="VW47" s="9"/>
      <c r="VX47" s="9"/>
      <c r="VY47" s="9"/>
      <c r="VZ47" s="9"/>
      <c r="WA47" s="9"/>
      <c r="WB47" s="9"/>
      <c r="WC47" s="9"/>
      <c r="WD47" s="9"/>
      <c r="WE47" s="9"/>
      <c r="WF47" s="9"/>
      <c r="WG47" s="9"/>
      <c r="WH47" s="9"/>
      <c r="WI47" s="9"/>
      <c r="WJ47" s="9"/>
      <c r="WK47" s="9"/>
      <c r="WL47" s="9"/>
      <c r="WM47" s="9"/>
      <c r="WN47" s="9"/>
      <c r="WO47" s="9"/>
      <c r="WP47" s="9"/>
      <c r="WQ47" s="9"/>
      <c r="WR47" s="9"/>
      <c r="WS47" s="9"/>
      <c r="WT47" s="9"/>
      <c r="WU47" s="9"/>
      <c r="WV47" s="9"/>
      <c r="WW47" s="9"/>
      <c r="WX47" s="9"/>
      <c r="WY47" s="9"/>
      <c r="WZ47" s="9"/>
      <c r="XA47" s="9"/>
      <c r="XB47" s="9"/>
      <c r="XC47" s="9"/>
      <c r="XD47" s="9"/>
      <c r="XE47" s="9"/>
      <c r="XF47" s="9"/>
      <c r="XG47" s="9"/>
      <c r="XH47" s="9"/>
      <c r="XI47" s="9"/>
      <c r="XJ47" s="9"/>
      <c r="XK47" s="9"/>
      <c r="XL47" s="9"/>
      <c r="XM47" s="9"/>
      <c r="XN47" s="9"/>
      <c r="XO47" s="9"/>
      <c r="XP47" s="9"/>
      <c r="XQ47" s="9"/>
      <c r="XR47" s="9"/>
      <c r="XS47" s="9"/>
      <c r="XT47" s="9"/>
      <c r="XU47" s="9"/>
      <c r="XV47" s="9"/>
      <c r="XW47" s="9"/>
      <c r="XX47" s="9"/>
      <c r="XY47" s="9"/>
      <c r="XZ47" s="9"/>
      <c r="YA47" s="9"/>
      <c r="YB47" s="9"/>
      <c r="YC47" s="9"/>
      <c r="YD47" s="9"/>
      <c r="YE47" s="9"/>
      <c r="YF47" s="9"/>
      <c r="YG47" s="9"/>
      <c r="YH47" s="9"/>
      <c r="YI47" s="9"/>
      <c r="YJ47" s="9"/>
      <c r="YK47" s="9"/>
      <c r="YL47" s="9"/>
      <c r="YM47" s="9"/>
      <c r="YN47" s="9"/>
      <c r="YO47" s="9"/>
      <c r="YP47" s="9"/>
      <c r="YQ47" s="9"/>
      <c r="YR47" s="9"/>
      <c r="YS47" s="9"/>
      <c r="YT47" s="9"/>
      <c r="YU47" s="9"/>
      <c r="YV47" s="9"/>
      <c r="YW47" s="9"/>
      <c r="YX47" s="9"/>
      <c r="YY47" s="9"/>
      <c r="YZ47" s="9"/>
      <c r="ZA47" s="9"/>
      <c r="ZB47" s="9"/>
      <c r="ZC47" s="9"/>
      <c r="ZD47" s="9"/>
      <c r="ZE47" s="9"/>
      <c r="ZF47" s="9"/>
      <c r="ZG47" s="9"/>
      <c r="ZH47" s="9"/>
      <c r="ZI47" s="9"/>
      <c r="ZJ47" s="9"/>
      <c r="ZK47" s="9"/>
      <c r="ZL47" s="9"/>
      <c r="ZM47" s="9"/>
      <c r="ZN47" s="9"/>
      <c r="ZO47" s="9"/>
      <c r="ZP47" s="9"/>
      <c r="ZQ47" s="9"/>
      <c r="ZR47" s="9"/>
      <c r="ZS47" s="9"/>
      <c r="ZT47" s="9"/>
      <c r="ZU47" s="9"/>
      <c r="ZV47" s="9"/>
      <c r="ZW47" s="9"/>
      <c r="ZX47" s="9"/>
      <c r="ZY47" s="9"/>
      <c r="ZZ47" s="9"/>
      <c r="AAA47" s="9"/>
      <c r="AAB47" s="9"/>
      <c r="AAC47" s="9"/>
      <c r="AAD47" s="9"/>
      <c r="AAE47" s="9"/>
      <c r="AAF47" s="9"/>
      <c r="AAG47" s="9"/>
      <c r="AAH47" s="9"/>
      <c r="AAI47" s="9"/>
      <c r="AAJ47" s="9"/>
      <c r="AAK47" s="9"/>
      <c r="AAL47" s="9"/>
      <c r="AAM47" s="9"/>
      <c r="AAN47" s="9"/>
      <c r="AAO47" s="9"/>
      <c r="AAP47" s="9"/>
      <c r="AAQ47" s="9"/>
      <c r="AAR47" s="9"/>
      <c r="AAS47" s="9"/>
      <c r="AAT47" s="9"/>
      <c r="AAU47" s="9"/>
      <c r="AAV47" s="9"/>
      <c r="AAW47" s="9"/>
      <c r="AAX47" s="9"/>
      <c r="AAY47" s="9"/>
      <c r="AAZ47" s="9"/>
      <c r="ABA47" s="9"/>
      <c r="ABB47" s="9"/>
      <c r="ABC47" s="9"/>
      <c r="ABD47" s="9"/>
      <c r="ABE47" s="9"/>
      <c r="ABF47" s="9"/>
      <c r="ABG47" s="9"/>
      <c r="ABH47" s="9"/>
      <c r="ABI47" s="9"/>
      <c r="ABJ47" s="9"/>
      <c r="ABK47" s="9"/>
      <c r="ABL47" s="9"/>
      <c r="ABM47" s="9"/>
      <c r="ABN47" s="9"/>
      <c r="ABO47" s="9"/>
      <c r="ABP47" s="9"/>
      <c r="ABQ47" s="9"/>
      <c r="ABR47" s="9"/>
      <c r="ABS47" s="9"/>
      <c r="ABT47" s="9"/>
      <c r="ABU47" s="9"/>
      <c r="ABV47" s="9"/>
      <c r="ABW47" s="9"/>
      <c r="ABX47" s="9"/>
      <c r="ABY47" s="9"/>
      <c r="ABZ47" s="9"/>
      <c r="ACA47" s="9"/>
      <c r="ACB47" s="9"/>
      <c r="ACC47" s="9"/>
      <c r="ACD47" s="9"/>
      <c r="ACE47" s="9"/>
      <c r="ACF47" s="9"/>
      <c r="ACG47" s="9"/>
      <c r="ACH47" s="9"/>
      <c r="ACI47" s="9"/>
      <c r="ACJ47" s="9"/>
      <c r="ACK47" s="9"/>
      <c r="ACL47" s="9"/>
      <c r="ACM47" s="9"/>
      <c r="ACN47" s="9"/>
      <c r="ACO47" s="9"/>
      <c r="ACP47" s="9"/>
      <c r="ACQ47" s="9"/>
      <c r="ACR47" s="9"/>
      <c r="ACS47" s="9"/>
      <c r="ACT47" s="9"/>
      <c r="ACU47" s="9"/>
      <c r="ACV47" s="9"/>
      <c r="ACW47" s="9"/>
      <c r="ACX47" s="9"/>
      <c r="ACY47" s="9"/>
      <c r="ACZ47" s="9"/>
      <c r="ADA47" s="9"/>
      <c r="ADB47" s="9"/>
      <c r="ADC47" s="9"/>
      <c r="ADD47" s="9"/>
      <c r="ADE47" s="9"/>
      <c r="ADF47" s="9"/>
      <c r="ADG47" s="9"/>
      <c r="ADH47" s="9"/>
      <c r="ADI47" s="9"/>
      <c r="ADJ47" s="9"/>
      <c r="ADK47" s="9"/>
      <c r="ADL47" s="9"/>
      <c r="ADM47" s="9"/>
      <c r="ADN47" s="9"/>
      <c r="ADO47" s="9"/>
      <c r="ADP47" s="9"/>
      <c r="ADQ47" s="9"/>
      <c r="ADR47" s="9"/>
      <c r="ADS47" s="9"/>
      <c r="ADT47" s="9"/>
      <c r="ADU47" s="9"/>
      <c r="ADV47" s="9"/>
      <c r="ADW47" s="9"/>
      <c r="ADX47" s="9"/>
      <c r="ADY47" s="9"/>
      <c r="ADZ47" s="9"/>
      <c r="AEA47" s="9"/>
      <c r="AEB47" s="9"/>
      <c r="AEC47" s="9"/>
      <c r="AED47" s="9"/>
      <c r="AEE47" s="9"/>
      <c r="AEF47" s="9"/>
      <c r="AEG47" s="9"/>
      <c r="AEH47" s="9"/>
      <c r="AEI47" s="9"/>
      <c r="AEJ47" s="9"/>
      <c r="AEK47" s="9"/>
      <c r="AEL47" s="9"/>
      <c r="AEM47" s="9"/>
      <c r="AEN47" s="9"/>
      <c r="AEO47" s="9"/>
      <c r="AEP47" s="9"/>
      <c r="AEQ47" s="9"/>
      <c r="AER47" s="9"/>
      <c r="AES47" s="9"/>
      <c r="AET47" s="9"/>
      <c r="AEU47" s="9"/>
      <c r="AEV47" s="9"/>
      <c r="AEW47" s="9"/>
      <c r="AEX47" s="9"/>
      <c r="AEY47" s="9"/>
      <c r="AEZ47" s="9"/>
      <c r="AFA47" s="9"/>
      <c r="AFB47" s="9"/>
      <c r="AFC47" s="9"/>
      <c r="AFD47" s="9"/>
      <c r="AFE47" s="9"/>
      <c r="AFF47" s="9"/>
      <c r="AFG47" s="9"/>
      <c r="AFH47" s="9"/>
      <c r="AFI47" s="9"/>
      <c r="AFJ47" s="9"/>
      <c r="AFK47" s="9"/>
      <c r="AFL47" s="9"/>
      <c r="AFM47" s="9"/>
      <c r="AFN47" s="9"/>
      <c r="AFO47" s="9"/>
      <c r="AFP47" s="9"/>
      <c r="AFQ47" s="9"/>
      <c r="AFR47" s="9"/>
      <c r="AFS47" s="9"/>
      <c r="AFT47" s="9"/>
      <c r="AFU47" s="9"/>
      <c r="AFV47" s="9"/>
      <c r="AFW47" s="9"/>
      <c r="AFX47" s="9"/>
      <c r="AFY47" s="9"/>
      <c r="AFZ47" s="9"/>
      <c r="AGA47" s="9"/>
      <c r="AGB47" s="9"/>
      <c r="AGC47" s="9"/>
      <c r="AGD47" s="9"/>
      <c r="AGE47" s="9"/>
      <c r="AGF47" s="9"/>
      <c r="AGG47" s="9"/>
      <c r="AGH47" s="9"/>
      <c r="AGI47" s="9"/>
      <c r="AGJ47" s="9"/>
      <c r="AGK47" s="9"/>
      <c r="AGL47" s="9"/>
      <c r="AGM47" s="9"/>
      <c r="AGN47" s="9"/>
      <c r="AGO47" s="9"/>
      <c r="AGP47" s="9"/>
      <c r="AGQ47" s="9"/>
      <c r="AGR47" s="9"/>
      <c r="AGS47" s="9"/>
      <c r="AGT47" s="9"/>
      <c r="AGU47" s="9"/>
      <c r="AGV47" s="9"/>
      <c r="AGW47" s="9"/>
      <c r="AGX47" s="9"/>
      <c r="AGY47" s="9"/>
      <c r="AGZ47" s="9"/>
      <c r="AHA47" s="9"/>
      <c r="AHB47" s="9"/>
      <c r="AHC47" s="9"/>
      <c r="AHD47" s="9"/>
      <c r="AHE47" s="9"/>
      <c r="AHF47" s="9"/>
      <c r="AHG47" s="9"/>
      <c r="AHH47" s="9"/>
      <c r="AHI47" s="9"/>
      <c r="AHJ47" s="9"/>
      <c r="AHK47" s="9"/>
      <c r="AHL47" s="9"/>
      <c r="AHM47" s="9"/>
      <c r="AHN47" s="9"/>
      <c r="AHO47" s="9"/>
      <c r="AHP47" s="9"/>
      <c r="AHQ47" s="9"/>
      <c r="AHR47" s="9"/>
      <c r="AHS47" s="9"/>
      <c r="AHT47" s="9"/>
      <c r="AHU47" s="9"/>
      <c r="AHV47" s="9"/>
      <c r="AHW47" s="9"/>
      <c r="AHX47" s="9"/>
      <c r="AHY47" s="9"/>
      <c r="AHZ47" s="9"/>
      <c r="AIA47" s="9"/>
      <c r="AIB47" s="9"/>
      <c r="AIC47" s="9"/>
      <c r="AID47" s="9"/>
      <c r="AIE47" s="9"/>
      <c r="AIF47" s="9"/>
      <c r="AIG47" s="9"/>
      <c r="AIH47" s="9"/>
      <c r="AII47" s="9"/>
      <c r="AIJ47" s="9"/>
      <c r="AIK47" s="9"/>
      <c r="AIL47" s="9"/>
      <c r="AIM47" s="9"/>
      <c r="AIN47" s="9"/>
      <c r="AIO47" s="9"/>
      <c r="AIP47" s="9"/>
      <c r="AIQ47" s="9"/>
      <c r="AIR47" s="9"/>
      <c r="AIS47" s="9"/>
      <c r="AIT47" s="9"/>
      <c r="AIU47" s="9"/>
      <c r="AIV47" s="9"/>
      <c r="AIW47" s="9"/>
      <c r="AIX47" s="9"/>
      <c r="AIY47" s="9"/>
      <c r="AIZ47" s="9"/>
      <c r="AJA47" s="9"/>
      <c r="AJB47" s="9"/>
      <c r="AJC47" s="9"/>
      <c r="AJD47" s="9"/>
      <c r="AJE47" s="9"/>
      <c r="AJF47" s="9"/>
      <c r="AJG47" s="9"/>
      <c r="AJH47" s="9"/>
      <c r="AJI47" s="9"/>
      <c r="AJJ47" s="9"/>
      <c r="AJK47" s="9"/>
      <c r="AJL47" s="9"/>
      <c r="AJM47" s="9"/>
      <c r="AJN47" s="9"/>
      <c r="AJO47" s="9"/>
      <c r="AJP47" s="9"/>
      <c r="AJQ47" s="9"/>
      <c r="AJR47" s="9"/>
      <c r="AJS47" s="9"/>
      <c r="AJT47" s="9"/>
      <c r="AJU47" s="9"/>
      <c r="AJV47" s="9"/>
      <c r="AJW47" s="9"/>
      <c r="AJX47" s="9"/>
      <c r="AJY47" s="9"/>
      <c r="AJZ47" s="9"/>
      <c r="AKA47" s="9"/>
      <c r="AKB47" s="9"/>
      <c r="AKC47" s="9"/>
      <c r="AKD47" s="9"/>
      <c r="AKE47" s="9"/>
      <c r="AKF47" s="9"/>
      <c r="AKG47" s="9"/>
      <c r="AKH47" s="9"/>
      <c r="AKI47" s="9"/>
      <c r="AKJ47" s="9"/>
      <c r="AKK47" s="9"/>
      <c r="AKL47" s="9"/>
      <c r="AKM47" s="9"/>
      <c r="AKN47" s="9"/>
      <c r="AKO47" s="9"/>
      <c r="AKP47" s="9"/>
      <c r="AKQ47" s="9"/>
      <c r="AKR47" s="9"/>
      <c r="AKS47" s="9"/>
      <c r="AKT47" s="9"/>
      <c r="AKU47" s="9"/>
      <c r="AKV47" s="9"/>
      <c r="AKW47" s="9"/>
      <c r="AKX47" s="9"/>
      <c r="AKY47" s="9"/>
      <c r="AKZ47" s="9"/>
      <c r="ALA47" s="9"/>
      <c r="ALB47" s="9"/>
      <c r="ALC47" s="9"/>
      <c r="ALD47" s="9"/>
      <c r="ALE47" s="9"/>
      <c r="ALF47" s="9"/>
      <c r="ALG47" s="9"/>
      <c r="ALH47" s="9"/>
      <c r="ALI47" s="9"/>
      <c r="ALJ47" s="9"/>
      <c r="ALK47" s="9"/>
      <c r="ALL47" s="9"/>
      <c r="ALM47" s="9"/>
      <c r="ALN47" s="9"/>
      <c r="ALO47" s="9"/>
      <c r="ALP47" s="9"/>
      <c r="ALQ47" s="9"/>
      <c r="ALR47" s="9"/>
      <c r="ALS47" s="9"/>
      <c r="ALT47" s="9"/>
      <c r="ALU47" s="9"/>
      <c r="ALV47" s="9"/>
      <c r="ALW47" s="9"/>
      <c r="ALX47" s="9"/>
      <c r="ALY47" s="9"/>
      <c r="ALZ47" s="9"/>
      <c r="AMA47" s="9"/>
      <c r="AMB47" s="9"/>
      <c r="AMC47" s="9"/>
      <c r="AMD47" s="9"/>
      <c r="AME47" s="9"/>
      <c r="AMF47" s="9"/>
      <c r="AMG47" s="9"/>
      <c r="AMH47" s="9"/>
      <c r="AMI47" s="9"/>
      <c r="AMJ47" s="9"/>
    </row>
    <row r="48" spans="1:1024" x14ac:dyDescent="0.3">
      <c r="A48" s="66" t="s">
        <v>36</v>
      </c>
      <c r="B48" s="66"/>
      <c r="C48" s="66"/>
      <c r="D48" s="66"/>
      <c r="E48" s="3" t="s">
        <v>37</v>
      </c>
      <c r="F48" s="69">
        <f>+F13*F14*F47</f>
        <v>29.4</v>
      </c>
      <c r="G48" s="69"/>
      <c r="H48" s="6" t="s">
        <v>14</v>
      </c>
      <c r="I48" s="9"/>
      <c r="J48" s="55"/>
      <c r="K48" s="55"/>
      <c r="L48" s="55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9"/>
      <c r="HX48" s="9"/>
      <c r="HY48" s="9"/>
      <c r="HZ48" s="9"/>
      <c r="IA48" s="9"/>
      <c r="IB48" s="9"/>
      <c r="IC48" s="9"/>
      <c r="ID48" s="9"/>
      <c r="IE48" s="9"/>
      <c r="IF48" s="9"/>
      <c r="IG48" s="9"/>
      <c r="IH48" s="9"/>
      <c r="II48" s="9"/>
      <c r="IJ48" s="9"/>
      <c r="IK48" s="9"/>
      <c r="IL48" s="9"/>
      <c r="IM48" s="9"/>
      <c r="IN48" s="9"/>
      <c r="IO48" s="9"/>
      <c r="IP48" s="9"/>
      <c r="IQ48" s="9"/>
      <c r="IR48" s="9"/>
      <c r="IS48" s="9"/>
      <c r="IT48" s="9"/>
      <c r="IU48" s="9"/>
      <c r="IV48" s="9"/>
      <c r="IW48" s="9"/>
      <c r="IX48" s="9"/>
      <c r="IY48" s="9"/>
      <c r="IZ48" s="9"/>
      <c r="JA48" s="9"/>
      <c r="JB48" s="9"/>
      <c r="JC48" s="9"/>
      <c r="JD48" s="9"/>
      <c r="JE48" s="9"/>
      <c r="JF48" s="9"/>
      <c r="JG48" s="9"/>
      <c r="JH48" s="9"/>
      <c r="JI48" s="9"/>
      <c r="JJ48" s="9"/>
      <c r="JK48" s="9"/>
      <c r="JL48" s="9"/>
      <c r="JM48" s="9"/>
      <c r="JN48" s="9"/>
      <c r="JO48" s="9"/>
      <c r="JP48" s="9"/>
      <c r="JQ48" s="9"/>
      <c r="JR48" s="9"/>
      <c r="JS48" s="9"/>
      <c r="JT48" s="9"/>
      <c r="JU48" s="9"/>
      <c r="JV48" s="9"/>
      <c r="JW48" s="9"/>
      <c r="JX48" s="9"/>
      <c r="JY48" s="9"/>
      <c r="JZ48" s="9"/>
      <c r="KA48" s="9"/>
      <c r="KB48" s="9"/>
      <c r="KC48" s="9"/>
      <c r="KD48" s="9"/>
      <c r="KE48" s="9"/>
      <c r="KF48" s="9"/>
      <c r="KG48" s="9"/>
      <c r="KH48" s="9"/>
      <c r="KI48" s="9"/>
      <c r="KJ48" s="9"/>
      <c r="KK48" s="9"/>
      <c r="KL48" s="9"/>
      <c r="KM48" s="9"/>
      <c r="KN48" s="9"/>
      <c r="KO48" s="9"/>
      <c r="KP48" s="9"/>
      <c r="KQ48" s="9"/>
      <c r="KR48" s="9"/>
      <c r="KS48" s="9"/>
      <c r="KT48" s="9"/>
      <c r="KU48" s="9"/>
      <c r="KV48" s="9"/>
      <c r="KW48" s="9"/>
      <c r="KX48" s="9"/>
      <c r="KY48" s="9"/>
      <c r="KZ48" s="9"/>
      <c r="LA48" s="9"/>
      <c r="LB48" s="9"/>
      <c r="LC48" s="9"/>
      <c r="LD48" s="9"/>
      <c r="LE48" s="9"/>
      <c r="LF48" s="9"/>
      <c r="LG48" s="9"/>
      <c r="LH48" s="9"/>
      <c r="LI48" s="9"/>
      <c r="LJ48" s="9"/>
      <c r="LK48" s="9"/>
      <c r="LL48" s="9"/>
      <c r="LM48" s="9"/>
      <c r="LN48" s="9"/>
      <c r="LO48" s="9"/>
      <c r="LP48" s="9"/>
      <c r="LQ48" s="9"/>
      <c r="LR48" s="9"/>
      <c r="LS48" s="9"/>
      <c r="LT48" s="9"/>
      <c r="LU48" s="9"/>
      <c r="LV48" s="9"/>
      <c r="LW48" s="9"/>
      <c r="LX48" s="9"/>
      <c r="LY48" s="9"/>
      <c r="LZ48" s="9"/>
      <c r="MA48" s="9"/>
      <c r="MB48" s="9"/>
      <c r="MC48" s="9"/>
      <c r="MD48" s="9"/>
      <c r="ME48" s="9"/>
      <c r="MF48" s="9"/>
      <c r="MG48" s="9"/>
      <c r="MH48" s="9"/>
      <c r="MI48" s="9"/>
      <c r="MJ48" s="9"/>
      <c r="MK48" s="9"/>
      <c r="ML48" s="9"/>
      <c r="MM48" s="9"/>
      <c r="MN48" s="9"/>
      <c r="MO48" s="9"/>
      <c r="MP48" s="9"/>
      <c r="MQ48" s="9"/>
      <c r="MR48" s="9"/>
      <c r="MS48" s="9"/>
      <c r="MT48" s="9"/>
      <c r="MU48" s="9"/>
      <c r="MV48" s="9"/>
      <c r="MW48" s="9"/>
      <c r="MX48" s="9"/>
      <c r="MY48" s="9"/>
      <c r="MZ48" s="9"/>
      <c r="NA48" s="9"/>
      <c r="NB48" s="9"/>
      <c r="NC48" s="9"/>
      <c r="ND48" s="9"/>
      <c r="NE48" s="9"/>
      <c r="NF48" s="9"/>
      <c r="NG48" s="9"/>
      <c r="NH48" s="9"/>
      <c r="NI48" s="9"/>
      <c r="NJ48" s="9"/>
      <c r="NK48" s="9"/>
      <c r="NL48" s="9"/>
      <c r="NM48" s="9"/>
      <c r="NN48" s="9"/>
      <c r="NO48" s="9"/>
      <c r="NP48" s="9"/>
      <c r="NQ48" s="9"/>
      <c r="NR48" s="9"/>
      <c r="NS48" s="9"/>
      <c r="NT48" s="9"/>
      <c r="NU48" s="9"/>
      <c r="NV48" s="9"/>
      <c r="NW48" s="9"/>
      <c r="NX48" s="9"/>
      <c r="NY48" s="9"/>
      <c r="NZ48" s="9"/>
      <c r="OA48" s="9"/>
      <c r="OB48" s="9"/>
      <c r="OC48" s="9"/>
      <c r="OD48" s="9"/>
      <c r="OE48" s="9"/>
      <c r="OF48" s="9"/>
      <c r="OG48" s="9"/>
      <c r="OH48" s="9"/>
      <c r="OI48" s="9"/>
      <c r="OJ48" s="9"/>
      <c r="OK48" s="9"/>
      <c r="OL48" s="9"/>
      <c r="OM48" s="9"/>
      <c r="ON48" s="9"/>
      <c r="OO48" s="9"/>
      <c r="OP48" s="9"/>
      <c r="OQ48" s="9"/>
      <c r="OR48" s="9"/>
      <c r="OS48" s="9"/>
      <c r="OT48" s="9"/>
      <c r="OU48" s="9"/>
      <c r="OV48" s="9"/>
      <c r="OW48" s="9"/>
      <c r="OX48" s="9"/>
      <c r="OY48" s="9"/>
      <c r="OZ48" s="9"/>
      <c r="PA48" s="9"/>
      <c r="PB48" s="9"/>
      <c r="PC48" s="9"/>
      <c r="PD48" s="9"/>
      <c r="PE48" s="9"/>
      <c r="PF48" s="9"/>
      <c r="PG48" s="9"/>
      <c r="PH48" s="9"/>
      <c r="PI48" s="9"/>
      <c r="PJ48" s="9"/>
      <c r="PK48" s="9"/>
      <c r="PL48" s="9"/>
      <c r="PM48" s="9"/>
      <c r="PN48" s="9"/>
      <c r="PO48" s="9"/>
      <c r="PP48" s="9"/>
      <c r="PQ48" s="9"/>
      <c r="PR48" s="9"/>
      <c r="PS48" s="9"/>
      <c r="PT48" s="9"/>
      <c r="PU48" s="9"/>
      <c r="PV48" s="9"/>
      <c r="PW48" s="9"/>
      <c r="PX48" s="9"/>
      <c r="PY48" s="9"/>
      <c r="PZ48" s="9"/>
      <c r="QA48" s="9"/>
      <c r="QB48" s="9"/>
      <c r="QC48" s="9"/>
      <c r="QD48" s="9"/>
      <c r="QE48" s="9"/>
      <c r="QF48" s="9"/>
      <c r="QG48" s="9"/>
      <c r="QH48" s="9"/>
      <c r="QI48" s="9"/>
      <c r="QJ48" s="9"/>
      <c r="QK48" s="9"/>
      <c r="QL48" s="9"/>
      <c r="QM48" s="9"/>
      <c r="QN48" s="9"/>
      <c r="QO48" s="9"/>
      <c r="QP48" s="9"/>
      <c r="QQ48" s="9"/>
      <c r="QR48" s="9"/>
      <c r="QS48" s="9"/>
      <c r="QT48" s="9"/>
      <c r="QU48" s="9"/>
      <c r="QV48" s="9"/>
      <c r="QW48" s="9"/>
      <c r="QX48" s="9"/>
      <c r="QY48" s="9"/>
      <c r="QZ48" s="9"/>
      <c r="RA48" s="9"/>
      <c r="RB48" s="9"/>
      <c r="RC48" s="9"/>
      <c r="RD48" s="9"/>
      <c r="RE48" s="9"/>
      <c r="RF48" s="9"/>
      <c r="RG48" s="9"/>
      <c r="RH48" s="9"/>
      <c r="RI48" s="9"/>
      <c r="RJ48" s="9"/>
      <c r="RK48" s="9"/>
      <c r="RL48" s="9"/>
      <c r="RM48" s="9"/>
      <c r="RN48" s="9"/>
      <c r="RO48" s="9"/>
      <c r="RP48" s="9"/>
      <c r="RQ48" s="9"/>
      <c r="RR48" s="9"/>
      <c r="RS48" s="9"/>
      <c r="RT48" s="9"/>
      <c r="RU48" s="9"/>
      <c r="RV48" s="9"/>
      <c r="RW48" s="9"/>
      <c r="RX48" s="9"/>
      <c r="RY48" s="9"/>
      <c r="RZ48" s="9"/>
      <c r="SA48" s="9"/>
      <c r="SB48" s="9"/>
      <c r="SC48" s="9"/>
      <c r="SD48" s="9"/>
      <c r="SE48" s="9"/>
      <c r="SF48" s="9"/>
      <c r="SG48" s="9"/>
      <c r="SH48" s="9"/>
      <c r="SI48" s="9"/>
      <c r="SJ48" s="9"/>
      <c r="SK48" s="9"/>
      <c r="SL48" s="9"/>
      <c r="SM48" s="9"/>
      <c r="SN48" s="9"/>
      <c r="SO48" s="9"/>
      <c r="SP48" s="9"/>
      <c r="SQ48" s="9"/>
      <c r="SR48" s="9"/>
      <c r="SS48" s="9"/>
      <c r="ST48" s="9"/>
      <c r="SU48" s="9"/>
      <c r="SV48" s="9"/>
      <c r="SW48" s="9"/>
      <c r="SX48" s="9"/>
      <c r="SY48" s="9"/>
      <c r="SZ48" s="9"/>
      <c r="TA48" s="9"/>
      <c r="TB48" s="9"/>
      <c r="TC48" s="9"/>
      <c r="TD48" s="9"/>
      <c r="TE48" s="9"/>
      <c r="TF48" s="9"/>
      <c r="TG48" s="9"/>
      <c r="TH48" s="9"/>
      <c r="TI48" s="9"/>
      <c r="TJ48" s="9"/>
      <c r="TK48" s="9"/>
      <c r="TL48" s="9"/>
      <c r="TM48" s="9"/>
      <c r="TN48" s="9"/>
      <c r="TO48" s="9"/>
      <c r="TP48" s="9"/>
      <c r="TQ48" s="9"/>
      <c r="TR48" s="9"/>
      <c r="TS48" s="9"/>
      <c r="TT48" s="9"/>
      <c r="TU48" s="9"/>
      <c r="TV48" s="9"/>
      <c r="TW48" s="9"/>
      <c r="TX48" s="9"/>
      <c r="TY48" s="9"/>
      <c r="TZ48" s="9"/>
      <c r="UA48" s="9"/>
      <c r="UB48" s="9"/>
      <c r="UC48" s="9"/>
      <c r="UD48" s="9"/>
      <c r="UE48" s="9"/>
      <c r="UF48" s="9"/>
      <c r="UG48" s="9"/>
      <c r="UH48" s="9"/>
      <c r="UI48" s="9"/>
      <c r="UJ48" s="9"/>
      <c r="UK48" s="9"/>
      <c r="UL48" s="9"/>
      <c r="UM48" s="9"/>
      <c r="UN48" s="9"/>
      <c r="UO48" s="9"/>
      <c r="UP48" s="9"/>
      <c r="UQ48" s="9"/>
      <c r="UR48" s="9"/>
      <c r="US48" s="9"/>
      <c r="UT48" s="9"/>
      <c r="UU48" s="9"/>
      <c r="UV48" s="9"/>
      <c r="UW48" s="9"/>
      <c r="UX48" s="9"/>
      <c r="UY48" s="9"/>
      <c r="UZ48" s="9"/>
      <c r="VA48" s="9"/>
      <c r="VB48" s="9"/>
      <c r="VC48" s="9"/>
      <c r="VD48" s="9"/>
      <c r="VE48" s="9"/>
      <c r="VF48" s="9"/>
      <c r="VG48" s="9"/>
      <c r="VH48" s="9"/>
      <c r="VI48" s="9"/>
      <c r="VJ48" s="9"/>
      <c r="VK48" s="9"/>
      <c r="VL48" s="9"/>
      <c r="VM48" s="9"/>
      <c r="VN48" s="9"/>
      <c r="VO48" s="9"/>
      <c r="VP48" s="9"/>
      <c r="VQ48" s="9"/>
      <c r="VR48" s="9"/>
      <c r="VS48" s="9"/>
      <c r="VT48" s="9"/>
      <c r="VU48" s="9"/>
      <c r="VV48" s="9"/>
      <c r="VW48" s="9"/>
      <c r="VX48" s="9"/>
      <c r="VY48" s="9"/>
      <c r="VZ48" s="9"/>
      <c r="WA48" s="9"/>
      <c r="WB48" s="9"/>
      <c r="WC48" s="9"/>
      <c r="WD48" s="9"/>
      <c r="WE48" s="9"/>
      <c r="WF48" s="9"/>
      <c r="WG48" s="9"/>
      <c r="WH48" s="9"/>
      <c r="WI48" s="9"/>
      <c r="WJ48" s="9"/>
      <c r="WK48" s="9"/>
      <c r="WL48" s="9"/>
      <c r="WM48" s="9"/>
      <c r="WN48" s="9"/>
      <c r="WO48" s="9"/>
      <c r="WP48" s="9"/>
      <c r="WQ48" s="9"/>
      <c r="WR48" s="9"/>
      <c r="WS48" s="9"/>
      <c r="WT48" s="9"/>
      <c r="WU48" s="9"/>
      <c r="WV48" s="9"/>
      <c r="WW48" s="9"/>
      <c r="WX48" s="9"/>
      <c r="WY48" s="9"/>
      <c r="WZ48" s="9"/>
      <c r="XA48" s="9"/>
      <c r="XB48" s="9"/>
      <c r="XC48" s="9"/>
      <c r="XD48" s="9"/>
      <c r="XE48" s="9"/>
      <c r="XF48" s="9"/>
      <c r="XG48" s="9"/>
      <c r="XH48" s="9"/>
      <c r="XI48" s="9"/>
      <c r="XJ48" s="9"/>
      <c r="XK48" s="9"/>
      <c r="XL48" s="9"/>
      <c r="XM48" s="9"/>
      <c r="XN48" s="9"/>
      <c r="XO48" s="9"/>
      <c r="XP48" s="9"/>
      <c r="XQ48" s="9"/>
      <c r="XR48" s="9"/>
      <c r="XS48" s="9"/>
      <c r="XT48" s="9"/>
      <c r="XU48" s="9"/>
      <c r="XV48" s="9"/>
      <c r="XW48" s="9"/>
      <c r="XX48" s="9"/>
      <c r="XY48" s="9"/>
      <c r="XZ48" s="9"/>
      <c r="YA48" s="9"/>
      <c r="YB48" s="9"/>
      <c r="YC48" s="9"/>
      <c r="YD48" s="9"/>
      <c r="YE48" s="9"/>
      <c r="YF48" s="9"/>
      <c r="YG48" s="9"/>
      <c r="YH48" s="9"/>
      <c r="YI48" s="9"/>
      <c r="YJ48" s="9"/>
      <c r="YK48" s="9"/>
      <c r="YL48" s="9"/>
      <c r="YM48" s="9"/>
      <c r="YN48" s="9"/>
      <c r="YO48" s="9"/>
      <c r="YP48" s="9"/>
      <c r="YQ48" s="9"/>
      <c r="YR48" s="9"/>
      <c r="YS48" s="9"/>
      <c r="YT48" s="9"/>
      <c r="YU48" s="9"/>
      <c r="YV48" s="9"/>
      <c r="YW48" s="9"/>
      <c r="YX48" s="9"/>
      <c r="YY48" s="9"/>
      <c r="YZ48" s="9"/>
      <c r="ZA48" s="9"/>
      <c r="ZB48" s="9"/>
      <c r="ZC48" s="9"/>
      <c r="ZD48" s="9"/>
      <c r="ZE48" s="9"/>
      <c r="ZF48" s="9"/>
      <c r="ZG48" s="9"/>
      <c r="ZH48" s="9"/>
      <c r="ZI48" s="9"/>
      <c r="ZJ48" s="9"/>
      <c r="ZK48" s="9"/>
      <c r="ZL48" s="9"/>
      <c r="ZM48" s="9"/>
      <c r="ZN48" s="9"/>
      <c r="ZO48" s="9"/>
      <c r="ZP48" s="9"/>
      <c r="ZQ48" s="9"/>
      <c r="ZR48" s="9"/>
      <c r="ZS48" s="9"/>
      <c r="ZT48" s="9"/>
      <c r="ZU48" s="9"/>
      <c r="ZV48" s="9"/>
      <c r="ZW48" s="9"/>
      <c r="ZX48" s="9"/>
      <c r="ZY48" s="9"/>
      <c r="ZZ48" s="9"/>
      <c r="AAA48" s="9"/>
      <c r="AAB48" s="9"/>
      <c r="AAC48" s="9"/>
      <c r="AAD48" s="9"/>
      <c r="AAE48" s="9"/>
      <c r="AAF48" s="9"/>
      <c r="AAG48" s="9"/>
      <c r="AAH48" s="9"/>
      <c r="AAI48" s="9"/>
      <c r="AAJ48" s="9"/>
      <c r="AAK48" s="9"/>
      <c r="AAL48" s="9"/>
      <c r="AAM48" s="9"/>
      <c r="AAN48" s="9"/>
      <c r="AAO48" s="9"/>
      <c r="AAP48" s="9"/>
      <c r="AAQ48" s="9"/>
      <c r="AAR48" s="9"/>
      <c r="AAS48" s="9"/>
      <c r="AAT48" s="9"/>
      <c r="AAU48" s="9"/>
      <c r="AAV48" s="9"/>
      <c r="AAW48" s="9"/>
      <c r="AAX48" s="9"/>
      <c r="AAY48" s="9"/>
      <c r="AAZ48" s="9"/>
      <c r="ABA48" s="9"/>
      <c r="ABB48" s="9"/>
      <c r="ABC48" s="9"/>
      <c r="ABD48" s="9"/>
      <c r="ABE48" s="9"/>
      <c r="ABF48" s="9"/>
      <c r="ABG48" s="9"/>
      <c r="ABH48" s="9"/>
      <c r="ABI48" s="9"/>
      <c r="ABJ48" s="9"/>
      <c r="ABK48" s="9"/>
      <c r="ABL48" s="9"/>
      <c r="ABM48" s="9"/>
      <c r="ABN48" s="9"/>
      <c r="ABO48" s="9"/>
      <c r="ABP48" s="9"/>
      <c r="ABQ48" s="9"/>
      <c r="ABR48" s="9"/>
      <c r="ABS48" s="9"/>
      <c r="ABT48" s="9"/>
      <c r="ABU48" s="9"/>
      <c r="ABV48" s="9"/>
      <c r="ABW48" s="9"/>
      <c r="ABX48" s="9"/>
      <c r="ABY48" s="9"/>
      <c r="ABZ48" s="9"/>
      <c r="ACA48" s="9"/>
      <c r="ACB48" s="9"/>
      <c r="ACC48" s="9"/>
      <c r="ACD48" s="9"/>
      <c r="ACE48" s="9"/>
      <c r="ACF48" s="9"/>
      <c r="ACG48" s="9"/>
      <c r="ACH48" s="9"/>
      <c r="ACI48" s="9"/>
      <c r="ACJ48" s="9"/>
      <c r="ACK48" s="9"/>
      <c r="ACL48" s="9"/>
      <c r="ACM48" s="9"/>
      <c r="ACN48" s="9"/>
      <c r="ACO48" s="9"/>
      <c r="ACP48" s="9"/>
      <c r="ACQ48" s="9"/>
      <c r="ACR48" s="9"/>
      <c r="ACS48" s="9"/>
      <c r="ACT48" s="9"/>
      <c r="ACU48" s="9"/>
      <c r="ACV48" s="9"/>
      <c r="ACW48" s="9"/>
      <c r="ACX48" s="9"/>
      <c r="ACY48" s="9"/>
      <c r="ACZ48" s="9"/>
      <c r="ADA48" s="9"/>
      <c r="ADB48" s="9"/>
      <c r="ADC48" s="9"/>
      <c r="ADD48" s="9"/>
      <c r="ADE48" s="9"/>
      <c r="ADF48" s="9"/>
      <c r="ADG48" s="9"/>
      <c r="ADH48" s="9"/>
      <c r="ADI48" s="9"/>
      <c r="ADJ48" s="9"/>
      <c r="ADK48" s="9"/>
      <c r="ADL48" s="9"/>
      <c r="ADM48" s="9"/>
      <c r="ADN48" s="9"/>
      <c r="ADO48" s="9"/>
      <c r="ADP48" s="9"/>
      <c r="ADQ48" s="9"/>
      <c r="ADR48" s="9"/>
      <c r="ADS48" s="9"/>
      <c r="ADT48" s="9"/>
      <c r="ADU48" s="9"/>
      <c r="ADV48" s="9"/>
      <c r="ADW48" s="9"/>
      <c r="ADX48" s="9"/>
      <c r="ADY48" s="9"/>
      <c r="ADZ48" s="9"/>
      <c r="AEA48" s="9"/>
      <c r="AEB48" s="9"/>
      <c r="AEC48" s="9"/>
      <c r="AED48" s="9"/>
      <c r="AEE48" s="9"/>
      <c r="AEF48" s="9"/>
      <c r="AEG48" s="9"/>
      <c r="AEH48" s="9"/>
      <c r="AEI48" s="9"/>
      <c r="AEJ48" s="9"/>
      <c r="AEK48" s="9"/>
      <c r="AEL48" s="9"/>
      <c r="AEM48" s="9"/>
      <c r="AEN48" s="9"/>
      <c r="AEO48" s="9"/>
      <c r="AEP48" s="9"/>
      <c r="AEQ48" s="9"/>
      <c r="AER48" s="9"/>
      <c r="AES48" s="9"/>
      <c r="AET48" s="9"/>
      <c r="AEU48" s="9"/>
      <c r="AEV48" s="9"/>
      <c r="AEW48" s="9"/>
      <c r="AEX48" s="9"/>
      <c r="AEY48" s="9"/>
      <c r="AEZ48" s="9"/>
      <c r="AFA48" s="9"/>
      <c r="AFB48" s="9"/>
      <c r="AFC48" s="9"/>
      <c r="AFD48" s="9"/>
      <c r="AFE48" s="9"/>
      <c r="AFF48" s="9"/>
      <c r="AFG48" s="9"/>
      <c r="AFH48" s="9"/>
      <c r="AFI48" s="9"/>
      <c r="AFJ48" s="9"/>
      <c r="AFK48" s="9"/>
      <c r="AFL48" s="9"/>
      <c r="AFM48" s="9"/>
      <c r="AFN48" s="9"/>
      <c r="AFO48" s="9"/>
      <c r="AFP48" s="9"/>
      <c r="AFQ48" s="9"/>
      <c r="AFR48" s="9"/>
      <c r="AFS48" s="9"/>
      <c r="AFT48" s="9"/>
      <c r="AFU48" s="9"/>
      <c r="AFV48" s="9"/>
      <c r="AFW48" s="9"/>
      <c r="AFX48" s="9"/>
      <c r="AFY48" s="9"/>
      <c r="AFZ48" s="9"/>
      <c r="AGA48" s="9"/>
      <c r="AGB48" s="9"/>
      <c r="AGC48" s="9"/>
      <c r="AGD48" s="9"/>
      <c r="AGE48" s="9"/>
      <c r="AGF48" s="9"/>
      <c r="AGG48" s="9"/>
      <c r="AGH48" s="9"/>
      <c r="AGI48" s="9"/>
      <c r="AGJ48" s="9"/>
      <c r="AGK48" s="9"/>
      <c r="AGL48" s="9"/>
      <c r="AGM48" s="9"/>
      <c r="AGN48" s="9"/>
      <c r="AGO48" s="9"/>
      <c r="AGP48" s="9"/>
      <c r="AGQ48" s="9"/>
      <c r="AGR48" s="9"/>
      <c r="AGS48" s="9"/>
      <c r="AGT48" s="9"/>
      <c r="AGU48" s="9"/>
      <c r="AGV48" s="9"/>
      <c r="AGW48" s="9"/>
      <c r="AGX48" s="9"/>
      <c r="AGY48" s="9"/>
      <c r="AGZ48" s="9"/>
      <c r="AHA48" s="9"/>
      <c r="AHB48" s="9"/>
      <c r="AHC48" s="9"/>
      <c r="AHD48" s="9"/>
      <c r="AHE48" s="9"/>
      <c r="AHF48" s="9"/>
      <c r="AHG48" s="9"/>
      <c r="AHH48" s="9"/>
      <c r="AHI48" s="9"/>
      <c r="AHJ48" s="9"/>
      <c r="AHK48" s="9"/>
      <c r="AHL48" s="9"/>
      <c r="AHM48" s="9"/>
      <c r="AHN48" s="9"/>
      <c r="AHO48" s="9"/>
      <c r="AHP48" s="9"/>
      <c r="AHQ48" s="9"/>
      <c r="AHR48" s="9"/>
      <c r="AHS48" s="9"/>
      <c r="AHT48" s="9"/>
      <c r="AHU48" s="9"/>
      <c r="AHV48" s="9"/>
      <c r="AHW48" s="9"/>
      <c r="AHX48" s="9"/>
      <c r="AHY48" s="9"/>
      <c r="AHZ48" s="9"/>
      <c r="AIA48" s="9"/>
      <c r="AIB48" s="9"/>
      <c r="AIC48" s="9"/>
      <c r="AID48" s="9"/>
      <c r="AIE48" s="9"/>
      <c r="AIF48" s="9"/>
      <c r="AIG48" s="9"/>
      <c r="AIH48" s="9"/>
      <c r="AII48" s="9"/>
      <c r="AIJ48" s="9"/>
      <c r="AIK48" s="9"/>
      <c r="AIL48" s="9"/>
      <c r="AIM48" s="9"/>
      <c r="AIN48" s="9"/>
      <c r="AIO48" s="9"/>
      <c r="AIP48" s="9"/>
      <c r="AIQ48" s="9"/>
      <c r="AIR48" s="9"/>
      <c r="AIS48" s="9"/>
      <c r="AIT48" s="9"/>
      <c r="AIU48" s="9"/>
      <c r="AIV48" s="9"/>
      <c r="AIW48" s="9"/>
      <c r="AIX48" s="9"/>
      <c r="AIY48" s="9"/>
      <c r="AIZ48" s="9"/>
      <c r="AJA48" s="9"/>
      <c r="AJB48" s="9"/>
      <c r="AJC48" s="9"/>
      <c r="AJD48" s="9"/>
      <c r="AJE48" s="9"/>
      <c r="AJF48" s="9"/>
      <c r="AJG48" s="9"/>
      <c r="AJH48" s="9"/>
      <c r="AJI48" s="9"/>
      <c r="AJJ48" s="9"/>
      <c r="AJK48" s="9"/>
      <c r="AJL48" s="9"/>
      <c r="AJM48" s="9"/>
      <c r="AJN48" s="9"/>
      <c r="AJO48" s="9"/>
      <c r="AJP48" s="9"/>
      <c r="AJQ48" s="9"/>
      <c r="AJR48" s="9"/>
      <c r="AJS48" s="9"/>
      <c r="AJT48" s="9"/>
      <c r="AJU48" s="9"/>
      <c r="AJV48" s="9"/>
      <c r="AJW48" s="9"/>
      <c r="AJX48" s="9"/>
      <c r="AJY48" s="9"/>
      <c r="AJZ48" s="9"/>
      <c r="AKA48" s="9"/>
      <c r="AKB48" s="9"/>
      <c r="AKC48" s="9"/>
      <c r="AKD48" s="9"/>
      <c r="AKE48" s="9"/>
      <c r="AKF48" s="9"/>
      <c r="AKG48" s="9"/>
      <c r="AKH48" s="9"/>
      <c r="AKI48" s="9"/>
      <c r="AKJ48" s="9"/>
      <c r="AKK48" s="9"/>
      <c r="AKL48" s="9"/>
      <c r="AKM48" s="9"/>
      <c r="AKN48" s="9"/>
      <c r="AKO48" s="9"/>
      <c r="AKP48" s="9"/>
      <c r="AKQ48" s="9"/>
      <c r="AKR48" s="9"/>
      <c r="AKS48" s="9"/>
      <c r="AKT48" s="9"/>
      <c r="AKU48" s="9"/>
      <c r="AKV48" s="9"/>
      <c r="AKW48" s="9"/>
      <c r="AKX48" s="9"/>
      <c r="AKY48" s="9"/>
      <c r="AKZ48" s="9"/>
      <c r="ALA48" s="9"/>
      <c r="ALB48" s="9"/>
      <c r="ALC48" s="9"/>
      <c r="ALD48" s="9"/>
      <c r="ALE48" s="9"/>
      <c r="ALF48" s="9"/>
      <c r="ALG48" s="9"/>
      <c r="ALH48" s="9"/>
      <c r="ALI48" s="9"/>
      <c r="ALJ48" s="9"/>
      <c r="ALK48" s="9"/>
      <c r="ALL48" s="9"/>
      <c r="ALM48" s="9"/>
      <c r="ALN48" s="9"/>
      <c r="ALO48" s="9"/>
      <c r="ALP48" s="9"/>
      <c r="ALQ48" s="9"/>
      <c r="ALR48" s="9"/>
      <c r="ALS48" s="9"/>
      <c r="ALT48" s="9"/>
      <c r="ALU48" s="9"/>
      <c r="ALV48" s="9"/>
      <c r="ALW48" s="9"/>
      <c r="ALX48" s="9"/>
      <c r="ALY48" s="9"/>
      <c r="ALZ48" s="9"/>
      <c r="AMA48" s="9"/>
      <c r="AMB48" s="9"/>
      <c r="AMC48" s="9"/>
      <c r="AMD48" s="9"/>
      <c r="AME48" s="9"/>
      <c r="AMF48" s="9"/>
      <c r="AMG48" s="9"/>
      <c r="AMH48" s="9"/>
      <c r="AMI48" s="9"/>
      <c r="AMJ48" s="9"/>
    </row>
    <row r="49" spans="1:1024" x14ac:dyDescent="0.3">
      <c r="A49" s="66" t="s">
        <v>38</v>
      </c>
      <c r="B49" s="66"/>
      <c r="C49" s="66"/>
      <c r="D49" s="66"/>
      <c r="E49" s="3" t="s">
        <v>39</v>
      </c>
      <c r="F49" s="72">
        <v>5</v>
      </c>
      <c r="G49" s="72"/>
      <c r="H49" s="6" t="s">
        <v>14</v>
      </c>
      <c r="I49" s="9"/>
      <c r="J49" s="55"/>
      <c r="K49" s="42"/>
      <c r="L49" s="42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9"/>
      <c r="HT49" s="9"/>
      <c r="HU49" s="9"/>
      <c r="HV49" s="9"/>
      <c r="HW49" s="9"/>
      <c r="HX49" s="9"/>
      <c r="HY49" s="9"/>
      <c r="HZ49" s="9"/>
      <c r="IA49" s="9"/>
      <c r="IB49" s="9"/>
      <c r="IC49" s="9"/>
      <c r="ID49" s="9"/>
      <c r="IE49" s="9"/>
      <c r="IF49" s="9"/>
      <c r="IG49" s="9"/>
      <c r="IH49" s="9"/>
      <c r="II49" s="9"/>
      <c r="IJ49" s="9"/>
      <c r="IK49" s="9"/>
      <c r="IL49" s="9"/>
      <c r="IM49" s="9"/>
      <c r="IN49" s="9"/>
      <c r="IO49" s="9"/>
      <c r="IP49" s="9"/>
      <c r="IQ49" s="9"/>
      <c r="IR49" s="9"/>
      <c r="IS49" s="9"/>
      <c r="IT49" s="9"/>
      <c r="IU49" s="9"/>
      <c r="IV49" s="9"/>
      <c r="IW49" s="9"/>
      <c r="IX49" s="9"/>
      <c r="IY49" s="9"/>
      <c r="IZ49" s="9"/>
      <c r="JA49" s="9"/>
      <c r="JB49" s="9"/>
      <c r="JC49" s="9"/>
      <c r="JD49" s="9"/>
      <c r="JE49" s="9"/>
      <c r="JF49" s="9"/>
      <c r="JG49" s="9"/>
      <c r="JH49" s="9"/>
      <c r="JI49" s="9"/>
      <c r="JJ49" s="9"/>
      <c r="JK49" s="9"/>
      <c r="JL49" s="9"/>
      <c r="JM49" s="9"/>
      <c r="JN49" s="9"/>
      <c r="JO49" s="9"/>
      <c r="JP49" s="9"/>
      <c r="JQ49" s="9"/>
      <c r="JR49" s="9"/>
      <c r="JS49" s="9"/>
      <c r="JT49" s="9"/>
      <c r="JU49" s="9"/>
      <c r="JV49" s="9"/>
      <c r="JW49" s="9"/>
      <c r="JX49" s="9"/>
      <c r="JY49" s="9"/>
      <c r="JZ49" s="9"/>
      <c r="KA49" s="9"/>
      <c r="KB49" s="9"/>
      <c r="KC49" s="9"/>
      <c r="KD49" s="9"/>
      <c r="KE49" s="9"/>
      <c r="KF49" s="9"/>
      <c r="KG49" s="9"/>
      <c r="KH49" s="9"/>
      <c r="KI49" s="9"/>
      <c r="KJ49" s="9"/>
      <c r="KK49" s="9"/>
      <c r="KL49" s="9"/>
      <c r="KM49" s="9"/>
      <c r="KN49" s="9"/>
      <c r="KO49" s="9"/>
      <c r="KP49" s="9"/>
      <c r="KQ49" s="9"/>
      <c r="KR49" s="9"/>
      <c r="KS49" s="9"/>
      <c r="KT49" s="9"/>
      <c r="KU49" s="9"/>
      <c r="KV49" s="9"/>
      <c r="KW49" s="9"/>
      <c r="KX49" s="9"/>
      <c r="KY49" s="9"/>
      <c r="KZ49" s="9"/>
      <c r="LA49" s="9"/>
      <c r="LB49" s="9"/>
      <c r="LC49" s="9"/>
      <c r="LD49" s="9"/>
      <c r="LE49" s="9"/>
      <c r="LF49" s="9"/>
      <c r="LG49" s="9"/>
      <c r="LH49" s="9"/>
      <c r="LI49" s="9"/>
      <c r="LJ49" s="9"/>
      <c r="LK49" s="9"/>
      <c r="LL49" s="9"/>
      <c r="LM49" s="9"/>
      <c r="LN49" s="9"/>
      <c r="LO49" s="9"/>
      <c r="LP49" s="9"/>
      <c r="LQ49" s="9"/>
      <c r="LR49" s="9"/>
      <c r="LS49" s="9"/>
      <c r="LT49" s="9"/>
      <c r="LU49" s="9"/>
      <c r="LV49" s="9"/>
      <c r="LW49" s="9"/>
      <c r="LX49" s="9"/>
      <c r="LY49" s="9"/>
      <c r="LZ49" s="9"/>
      <c r="MA49" s="9"/>
      <c r="MB49" s="9"/>
      <c r="MC49" s="9"/>
      <c r="MD49" s="9"/>
      <c r="ME49" s="9"/>
      <c r="MF49" s="9"/>
      <c r="MG49" s="9"/>
      <c r="MH49" s="9"/>
      <c r="MI49" s="9"/>
      <c r="MJ49" s="9"/>
      <c r="MK49" s="9"/>
      <c r="ML49" s="9"/>
      <c r="MM49" s="9"/>
      <c r="MN49" s="9"/>
      <c r="MO49" s="9"/>
      <c r="MP49" s="9"/>
      <c r="MQ49" s="9"/>
      <c r="MR49" s="9"/>
      <c r="MS49" s="9"/>
      <c r="MT49" s="9"/>
      <c r="MU49" s="9"/>
      <c r="MV49" s="9"/>
      <c r="MW49" s="9"/>
      <c r="MX49" s="9"/>
      <c r="MY49" s="9"/>
      <c r="MZ49" s="9"/>
      <c r="NA49" s="9"/>
      <c r="NB49" s="9"/>
      <c r="NC49" s="9"/>
      <c r="ND49" s="9"/>
      <c r="NE49" s="9"/>
      <c r="NF49" s="9"/>
      <c r="NG49" s="9"/>
      <c r="NH49" s="9"/>
      <c r="NI49" s="9"/>
      <c r="NJ49" s="9"/>
      <c r="NK49" s="9"/>
      <c r="NL49" s="9"/>
      <c r="NM49" s="9"/>
      <c r="NN49" s="9"/>
      <c r="NO49" s="9"/>
      <c r="NP49" s="9"/>
      <c r="NQ49" s="9"/>
      <c r="NR49" s="9"/>
      <c r="NS49" s="9"/>
      <c r="NT49" s="9"/>
      <c r="NU49" s="9"/>
      <c r="NV49" s="9"/>
      <c r="NW49" s="9"/>
      <c r="NX49" s="9"/>
      <c r="NY49" s="9"/>
      <c r="NZ49" s="9"/>
      <c r="OA49" s="9"/>
      <c r="OB49" s="9"/>
      <c r="OC49" s="9"/>
      <c r="OD49" s="9"/>
      <c r="OE49" s="9"/>
      <c r="OF49" s="9"/>
      <c r="OG49" s="9"/>
      <c r="OH49" s="9"/>
      <c r="OI49" s="9"/>
      <c r="OJ49" s="9"/>
      <c r="OK49" s="9"/>
      <c r="OL49" s="9"/>
      <c r="OM49" s="9"/>
      <c r="ON49" s="9"/>
      <c r="OO49" s="9"/>
      <c r="OP49" s="9"/>
      <c r="OQ49" s="9"/>
      <c r="OR49" s="9"/>
      <c r="OS49" s="9"/>
      <c r="OT49" s="9"/>
      <c r="OU49" s="9"/>
      <c r="OV49" s="9"/>
      <c r="OW49" s="9"/>
      <c r="OX49" s="9"/>
      <c r="OY49" s="9"/>
      <c r="OZ49" s="9"/>
      <c r="PA49" s="9"/>
      <c r="PB49" s="9"/>
      <c r="PC49" s="9"/>
      <c r="PD49" s="9"/>
      <c r="PE49" s="9"/>
      <c r="PF49" s="9"/>
      <c r="PG49" s="9"/>
      <c r="PH49" s="9"/>
      <c r="PI49" s="9"/>
      <c r="PJ49" s="9"/>
      <c r="PK49" s="9"/>
      <c r="PL49" s="9"/>
      <c r="PM49" s="9"/>
      <c r="PN49" s="9"/>
      <c r="PO49" s="9"/>
      <c r="PP49" s="9"/>
      <c r="PQ49" s="9"/>
      <c r="PR49" s="9"/>
      <c r="PS49" s="9"/>
      <c r="PT49" s="9"/>
      <c r="PU49" s="9"/>
      <c r="PV49" s="9"/>
      <c r="PW49" s="9"/>
      <c r="PX49" s="9"/>
      <c r="PY49" s="9"/>
      <c r="PZ49" s="9"/>
      <c r="QA49" s="9"/>
      <c r="QB49" s="9"/>
      <c r="QC49" s="9"/>
      <c r="QD49" s="9"/>
      <c r="QE49" s="9"/>
      <c r="QF49" s="9"/>
      <c r="QG49" s="9"/>
      <c r="QH49" s="9"/>
      <c r="QI49" s="9"/>
      <c r="QJ49" s="9"/>
      <c r="QK49" s="9"/>
      <c r="QL49" s="9"/>
      <c r="QM49" s="9"/>
      <c r="QN49" s="9"/>
      <c r="QO49" s="9"/>
      <c r="QP49" s="9"/>
      <c r="QQ49" s="9"/>
      <c r="QR49" s="9"/>
      <c r="QS49" s="9"/>
      <c r="QT49" s="9"/>
      <c r="QU49" s="9"/>
      <c r="QV49" s="9"/>
      <c r="QW49" s="9"/>
      <c r="QX49" s="9"/>
      <c r="QY49" s="9"/>
      <c r="QZ49" s="9"/>
      <c r="RA49" s="9"/>
      <c r="RB49" s="9"/>
      <c r="RC49" s="9"/>
      <c r="RD49" s="9"/>
      <c r="RE49" s="9"/>
      <c r="RF49" s="9"/>
      <c r="RG49" s="9"/>
      <c r="RH49" s="9"/>
      <c r="RI49" s="9"/>
      <c r="RJ49" s="9"/>
      <c r="RK49" s="9"/>
      <c r="RL49" s="9"/>
      <c r="RM49" s="9"/>
      <c r="RN49" s="9"/>
      <c r="RO49" s="9"/>
      <c r="RP49" s="9"/>
      <c r="RQ49" s="9"/>
      <c r="RR49" s="9"/>
      <c r="RS49" s="9"/>
      <c r="RT49" s="9"/>
      <c r="RU49" s="9"/>
      <c r="RV49" s="9"/>
      <c r="RW49" s="9"/>
      <c r="RX49" s="9"/>
      <c r="RY49" s="9"/>
      <c r="RZ49" s="9"/>
      <c r="SA49" s="9"/>
      <c r="SB49" s="9"/>
      <c r="SC49" s="9"/>
      <c r="SD49" s="9"/>
      <c r="SE49" s="9"/>
      <c r="SF49" s="9"/>
      <c r="SG49" s="9"/>
      <c r="SH49" s="9"/>
      <c r="SI49" s="9"/>
      <c r="SJ49" s="9"/>
      <c r="SK49" s="9"/>
      <c r="SL49" s="9"/>
      <c r="SM49" s="9"/>
      <c r="SN49" s="9"/>
      <c r="SO49" s="9"/>
      <c r="SP49" s="9"/>
      <c r="SQ49" s="9"/>
      <c r="SR49" s="9"/>
      <c r="SS49" s="9"/>
      <c r="ST49" s="9"/>
      <c r="SU49" s="9"/>
      <c r="SV49" s="9"/>
      <c r="SW49" s="9"/>
      <c r="SX49" s="9"/>
      <c r="SY49" s="9"/>
      <c r="SZ49" s="9"/>
      <c r="TA49" s="9"/>
      <c r="TB49" s="9"/>
      <c r="TC49" s="9"/>
      <c r="TD49" s="9"/>
      <c r="TE49" s="9"/>
      <c r="TF49" s="9"/>
      <c r="TG49" s="9"/>
      <c r="TH49" s="9"/>
      <c r="TI49" s="9"/>
      <c r="TJ49" s="9"/>
      <c r="TK49" s="9"/>
      <c r="TL49" s="9"/>
      <c r="TM49" s="9"/>
      <c r="TN49" s="9"/>
      <c r="TO49" s="9"/>
      <c r="TP49" s="9"/>
      <c r="TQ49" s="9"/>
      <c r="TR49" s="9"/>
      <c r="TS49" s="9"/>
      <c r="TT49" s="9"/>
      <c r="TU49" s="9"/>
      <c r="TV49" s="9"/>
      <c r="TW49" s="9"/>
      <c r="TX49" s="9"/>
      <c r="TY49" s="9"/>
      <c r="TZ49" s="9"/>
      <c r="UA49" s="9"/>
      <c r="UB49" s="9"/>
      <c r="UC49" s="9"/>
      <c r="UD49" s="9"/>
      <c r="UE49" s="9"/>
      <c r="UF49" s="9"/>
      <c r="UG49" s="9"/>
      <c r="UH49" s="9"/>
      <c r="UI49" s="9"/>
      <c r="UJ49" s="9"/>
      <c r="UK49" s="9"/>
      <c r="UL49" s="9"/>
      <c r="UM49" s="9"/>
      <c r="UN49" s="9"/>
      <c r="UO49" s="9"/>
      <c r="UP49" s="9"/>
      <c r="UQ49" s="9"/>
      <c r="UR49" s="9"/>
      <c r="US49" s="9"/>
      <c r="UT49" s="9"/>
      <c r="UU49" s="9"/>
      <c r="UV49" s="9"/>
      <c r="UW49" s="9"/>
      <c r="UX49" s="9"/>
      <c r="UY49" s="9"/>
      <c r="UZ49" s="9"/>
      <c r="VA49" s="9"/>
      <c r="VB49" s="9"/>
      <c r="VC49" s="9"/>
      <c r="VD49" s="9"/>
      <c r="VE49" s="9"/>
      <c r="VF49" s="9"/>
      <c r="VG49" s="9"/>
      <c r="VH49" s="9"/>
      <c r="VI49" s="9"/>
      <c r="VJ49" s="9"/>
      <c r="VK49" s="9"/>
      <c r="VL49" s="9"/>
      <c r="VM49" s="9"/>
      <c r="VN49" s="9"/>
      <c r="VO49" s="9"/>
      <c r="VP49" s="9"/>
      <c r="VQ49" s="9"/>
      <c r="VR49" s="9"/>
      <c r="VS49" s="9"/>
      <c r="VT49" s="9"/>
      <c r="VU49" s="9"/>
      <c r="VV49" s="9"/>
      <c r="VW49" s="9"/>
      <c r="VX49" s="9"/>
      <c r="VY49" s="9"/>
      <c r="VZ49" s="9"/>
      <c r="WA49" s="9"/>
      <c r="WB49" s="9"/>
      <c r="WC49" s="9"/>
      <c r="WD49" s="9"/>
      <c r="WE49" s="9"/>
      <c r="WF49" s="9"/>
      <c r="WG49" s="9"/>
      <c r="WH49" s="9"/>
      <c r="WI49" s="9"/>
      <c r="WJ49" s="9"/>
      <c r="WK49" s="9"/>
      <c r="WL49" s="9"/>
      <c r="WM49" s="9"/>
      <c r="WN49" s="9"/>
      <c r="WO49" s="9"/>
      <c r="WP49" s="9"/>
      <c r="WQ49" s="9"/>
      <c r="WR49" s="9"/>
      <c r="WS49" s="9"/>
      <c r="WT49" s="9"/>
      <c r="WU49" s="9"/>
      <c r="WV49" s="9"/>
      <c r="WW49" s="9"/>
      <c r="WX49" s="9"/>
      <c r="WY49" s="9"/>
      <c r="WZ49" s="9"/>
      <c r="XA49" s="9"/>
      <c r="XB49" s="9"/>
      <c r="XC49" s="9"/>
      <c r="XD49" s="9"/>
      <c r="XE49" s="9"/>
      <c r="XF49" s="9"/>
      <c r="XG49" s="9"/>
      <c r="XH49" s="9"/>
      <c r="XI49" s="9"/>
      <c r="XJ49" s="9"/>
      <c r="XK49" s="9"/>
      <c r="XL49" s="9"/>
      <c r="XM49" s="9"/>
      <c r="XN49" s="9"/>
      <c r="XO49" s="9"/>
      <c r="XP49" s="9"/>
      <c r="XQ49" s="9"/>
      <c r="XR49" s="9"/>
      <c r="XS49" s="9"/>
      <c r="XT49" s="9"/>
      <c r="XU49" s="9"/>
      <c r="XV49" s="9"/>
      <c r="XW49" s="9"/>
      <c r="XX49" s="9"/>
      <c r="XY49" s="9"/>
      <c r="XZ49" s="9"/>
      <c r="YA49" s="9"/>
      <c r="YB49" s="9"/>
      <c r="YC49" s="9"/>
      <c r="YD49" s="9"/>
      <c r="YE49" s="9"/>
      <c r="YF49" s="9"/>
      <c r="YG49" s="9"/>
      <c r="YH49" s="9"/>
      <c r="YI49" s="9"/>
      <c r="YJ49" s="9"/>
      <c r="YK49" s="9"/>
      <c r="YL49" s="9"/>
      <c r="YM49" s="9"/>
      <c r="YN49" s="9"/>
      <c r="YO49" s="9"/>
      <c r="YP49" s="9"/>
      <c r="YQ49" s="9"/>
      <c r="YR49" s="9"/>
      <c r="YS49" s="9"/>
      <c r="YT49" s="9"/>
      <c r="YU49" s="9"/>
      <c r="YV49" s="9"/>
      <c r="YW49" s="9"/>
      <c r="YX49" s="9"/>
      <c r="YY49" s="9"/>
      <c r="YZ49" s="9"/>
      <c r="ZA49" s="9"/>
      <c r="ZB49" s="9"/>
      <c r="ZC49" s="9"/>
      <c r="ZD49" s="9"/>
      <c r="ZE49" s="9"/>
      <c r="ZF49" s="9"/>
      <c r="ZG49" s="9"/>
      <c r="ZH49" s="9"/>
      <c r="ZI49" s="9"/>
      <c r="ZJ49" s="9"/>
      <c r="ZK49" s="9"/>
      <c r="ZL49" s="9"/>
      <c r="ZM49" s="9"/>
      <c r="ZN49" s="9"/>
      <c r="ZO49" s="9"/>
      <c r="ZP49" s="9"/>
      <c r="ZQ49" s="9"/>
      <c r="ZR49" s="9"/>
      <c r="ZS49" s="9"/>
      <c r="ZT49" s="9"/>
      <c r="ZU49" s="9"/>
      <c r="ZV49" s="9"/>
      <c r="ZW49" s="9"/>
      <c r="ZX49" s="9"/>
      <c r="ZY49" s="9"/>
      <c r="ZZ49" s="9"/>
      <c r="AAA49" s="9"/>
      <c r="AAB49" s="9"/>
      <c r="AAC49" s="9"/>
      <c r="AAD49" s="9"/>
      <c r="AAE49" s="9"/>
      <c r="AAF49" s="9"/>
      <c r="AAG49" s="9"/>
      <c r="AAH49" s="9"/>
      <c r="AAI49" s="9"/>
      <c r="AAJ49" s="9"/>
      <c r="AAK49" s="9"/>
      <c r="AAL49" s="9"/>
      <c r="AAM49" s="9"/>
      <c r="AAN49" s="9"/>
      <c r="AAO49" s="9"/>
      <c r="AAP49" s="9"/>
      <c r="AAQ49" s="9"/>
      <c r="AAR49" s="9"/>
      <c r="AAS49" s="9"/>
      <c r="AAT49" s="9"/>
      <c r="AAU49" s="9"/>
      <c r="AAV49" s="9"/>
      <c r="AAW49" s="9"/>
      <c r="AAX49" s="9"/>
      <c r="AAY49" s="9"/>
      <c r="AAZ49" s="9"/>
      <c r="ABA49" s="9"/>
      <c r="ABB49" s="9"/>
      <c r="ABC49" s="9"/>
      <c r="ABD49" s="9"/>
      <c r="ABE49" s="9"/>
      <c r="ABF49" s="9"/>
      <c r="ABG49" s="9"/>
      <c r="ABH49" s="9"/>
      <c r="ABI49" s="9"/>
      <c r="ABJ49" s="9"/>
      <c r="ABK49" s="9"/>
      <c r="ABL49" s="9"/>
      <c r="ABM49" s="9"/>
      <c r="ABN49" s="9"/>
      <c r="ABO49" s="9"/>
      <c r="ABP49" s="9"/>
      <c r="ABQ49" s="9"/>
      <c r="ABR49" s="9"/>
      <c r="ABS49" s="9"/>
      <c r="ABT49" s="9"/>
      <c r="ABU49" s="9"/>
      <c r="ABV49" s="9"/>
      <c r="ABW49" s="9"/>
      <c r="ABX49" s="9"/>
      <c r="ABY49" s="9"/>
      <c r="ABZ49" s="9"/>
      <c r="ACA49" s="9"/>
      <c r="ACB49" s="9"/>
      <c r="ACC49" s="9"/>
      <c r="ACD49" s="9"/>
      <c r="ACE49" s="9"/>
      <c r="ACF49" s="9"/>
      <c r="ACG49" s="9"/>
      <c r="ACH49" s="9"/>
      <c r="ACI49" s="9"/>
      <c r="ACJ49" s="9"/>
      <c r="ACK49" s="9"/>
      <c r="ACL49" s="9"/>
      <c r="ACM49" s="9"/>
      <c r="ACN49" s="9"/>
      <c r="ACO49" s="9"/>
      <c r="ACP49" s="9"/>
      <c r="ACQ49" s="9"/>
      <c r="ACR49" s="9"/>
      <c r="ACS49" s="9"/>
      <c r="ACT49" s="9"/>
      <c r="ACU49" s="9"/>
      <c r="ACV49" s="9"/>
      <c r="ACW49" s="9"/>
      <c r="ACX49" s="9"/>
      <c r="ACY49" s="9"/>
      <c r="ACZ49" s="9"/>
      <c r="ADA49" s="9"/>
      <c r="ADB49" s="9"/>
      <c r="ADC49" s="9"/>
      <c r="ADD49" s="9"/>
      <c r="ADE49" s="9"/>
      <c r="ADF49" s="9"/>
      <c r="ADG49" s="9"/>
      <c r="ADH49" s="9"/>
      <c r="ADI49" s="9"/>
      <c r="ADJ49" s="9"/>
      <c r="ADK49" s="9"/>
      <c r="ADL49" s="9"/>
      <c r="ADM49" s="9"/>
      <c r="ADN49" s="9"/>
      <c r="ADO49" s="9"/>
      <c r="ADP49" s="9"/>
      <c r="ADQ49" s="9"/>
      <c r="ADR49" s="9"/>
      <c r="ADS49" s="9"/>
      <c r="ADT49" s="9"/>
      <c r="ADU49" s="9"/>
      <c r="ADV49" s="9"/>
      <c r="ADW49" s="9"/>
      <c r="ADX49" s="9"/>
      <c r="ADY49" s="9"/>
      <c r="ADZ49" s="9"/>
      <c r="AEA49" s="9"/>
      <c r="AEB49" s="9"/>
      <c r="AEC49" s="9"/>
      <c r="AED49" s="9"/>
      <c r="AEE49" s="9"/>
      <c r="AEF49" s="9"/>
      <c r="AEG49" s="9"/>
      <c r="AEH49" s="9"/>
      <c r="AEI49" s="9"/>
      <c r="AEJ49" s="9"/>
      <c r="AEK49" s="9"/>
      <c r="AEL49" s="9"/>
      <c r="AEM49" s="9"/>
      <c r="AEN49" s="9"/>
      <c r="AEO49" s="9"/>
      <c r="AEP49" s="9"/>
      <c r="AEQ49" s="9"/>
      <c r="AER49" s="9"/>
      <c r="AES49" s="9"/>
      <c r="AET49" s="9"/>
      <c r="AEU49" s="9"/>
      <c r="AEV49" s="9"/>
      <c r="AEW49" s="9"/>
      <c r="AEX49" s="9"/>
      <c r="AEY49" s="9"/>
      <c r="AEZ49" s="9"/>
      <c r="AFA49" s="9"/>
      <c r="AFB49" s="9"/>
      <c r="AFC49" s="9"/>
      <c r="AFD49" s="9"/>
      <c r="AFE49" s="9"/>
      <c r="AFF49" s="9"/>
      <c r="AFG49" s="9"/>
      <c r="AFH49" s="9"/>
      <c r="AFI49" s="9"/>
      <c r="AFJ49" s="9"/>
      <c r="AFK49" s="9"/>
      <c r="AFL49" s="9"/>
      <c r="AFM49" s="9"/>
      <c r="AFN49" s="9"/>
      <c r="AFO49" s="9"/>
      <c r="AFP49" s="9"/>
      <c r="AFQ49" s="9"/>
      <c r="AFR49" s="9"/>
      <c r="AFS49" s="9"/>
      <c r="AFT49" s="9"/>
      <c r="AFU49" s="9"/>
      <c r="AFV49" s="9"/>
      <c r="AFW49" s="9"/>
      <c r="AFX49" s="9"/>
      <c r="AFY49" s="9"/>
      <c r="AFZ49" s="9"/>
      <c r="AGA49" s="9"/>
      <c r="AGB49" s="9"/>
      <c r="AGC49" s="9"/>
      <c r="AGD49" s="9"/>
      <c r="AGE49" s="9"/>
      <c r="AGF49" s="9"/>
      <c r="AGG49" s="9"/>
      <c r="AGH49" s="9"/>
      <c r="AGI49" s="9"/>
      <c r="AGJ49" s="9"/>
      <c r="AGK49" s="9"/>
      <c r="AGL49" s="9"/>
      <c r="AGM49" s="9"/>
      <c r="AGN49" s="9"/>
      <c r="AGO49" s="9"/>
      <c r="AGP49" s="9"/>
      <c r="AGQ49" s="9"/>
      <c r="AGR49" s="9"/>
      <c r="AGS49" s="9"/>
      <c r="AGT49" s="9"/>
      <c r="AGU49" s="9"/>
      <c r="AGV49" s="9"/>
      <c r="AGW49" s="9"/>
      <c r="AGX49" s="9"/>
      <c r="AGY49" s="9"/>
      <c r="AGZ49" s="9"/>
      <c r="AHA49" s="9"/>
      <c r="AHB49" s="9"/>
      <c r="AHC49" s="9"/>
      <c r="AHD49" s="9"/>
      <c r="AHE49" s="9"/>
      <c r="AHF49" s="9"/>
      <c r="AHG49" s="9"/>
      <c r="AHH49" s="9"/>
      <c r="AHI49" s="9"/>
      <c r="AHJ49" s="9"/>
      <c r="AHK49" s="9"/>
      <c r="AHL49" s="9"/>
      <c r="AHM49" s="9"/>
      <c r="AHN49" s="9"/>
      <c r="AHO49" s="9"/>
      <c r="AHP49" s="9"/>
      <c r="AHQ49" s="9"/>
      <c r="AHR49" s="9"/>
      <c r="AHS49" s="9"/>
      <c r="AHT49" s="9"/>
      <c r="AHU49" s="9"/>
      <c r="AHV49" s="9"/>
      <c r="AHW49" s="9"/>
      <c r="AHX49" s="9"/>
      <c r="AHY49" s="9"/>
      <c r="AHZ49" s="9"/>
      <c r="AIA49" s="9"/>
      <c r="AIB49" s="9"/>
      <c r="AIC49" s="9"/>
      <c r="AID49" s="9"/>
      <c r="AIE49" s="9"/>
      <c r="AIF49" s="9"/>
      <c r="AIG49" s="9"/>
      <c r="AIH49" s="9"/>
      <c r="AII49" s="9"/>
      <c r="AIJ49" s="9"/>
      <c r="AIK49" s="9"/>
      <c r="AIL49" s="9"/>
      <c r="AIM49" s="9"/>
      <c r="AIN49" s="9"/>
      <c r="AIO49" s="9"/>
      <c r="AIP49" s="9"/>
      <c r="AIQ49" s="9"/>
      <c r="AIR49" s="9"/>
      <c r="AIS49" s="9"/>
      <c r="AIT49" s="9"/>
      <c r="AIU49" s="9"/>
      <c r="AIV49" s="9"/>
      <c r="AIW49" s="9"/>
      <c r="AIX49" s="9"/>
      <c r="AIY49" s="9"/>
      <c r="AIZ49" s="9"/>
      <c r="AJA49" s="9"/>
      <c r="AJB49" s="9"/>
      <c r="AJC49" s="9"/>
      <c r="AJD49" s="9"/>
      <c r="AJE49" s="9"/>
      <c r="AJF49" s="9"/>
      <c r="AJG49" s="9"/>
      <c r="AJH49" s="9"/>
      <c r="AJI49" s="9"/>
      <c r="AJJ49" s="9"/>
      <c r="AJK49" s="9"/>
      <c r="AJL49" s="9"/>
      <c r="AJM49" s="9"/>
      <c r="AJN49" s="9"/>
      <c r="AJO49" s="9"/>
      <c r="AJP49" s="9"/>
      <c r="AJQ49" s="9"/>
      <c r="AJR49" s="9"/>
      <c r="AJS49" s="9"/>
      <c r="AJT49" s="9"/>
      <c r="AJU49" s="9"/>
      <c r="AJV49" s="9"/>
      <c r="AJW49" s="9"/>
      <c r="AJX49" s="9"/>
      <c r="AJY49" s="9"/>
      <c r="AJZ49" s="9"/>
      <c r="AKA49" s="9"/>
      <c r="AKB49" s="9"/>
      <c r="AKC49" s="9"/>
      <c r="AKD49" s="9"/>
      <c r="AKE49" s="9"/>
      <c r="AKF49" s="9"/>
      <c r="AKG49" s="9"/>
      <c r="AKH49" s="9"/>
      <c r="AKI49" s="9"/>
      <c r="AKJ49" s="9"/>
      <c r="AKK49" s="9"/>
      <c r="AKL49" s="9"/>
      <c r="AKM49" s="9"/>
      <c r="AKN49" s="9"/>
      <c r="AKO49" s="9"/>
      <c r="AKP49" s="9"/>
      <c r="AKQ49" s="9"/>
      <c r="AKR49" s="9"/>
      <c r="AKS49" s="9"/>
      <c r="AKT49" s="9"/>
      <c r="AKU49" s="9"/>
      <c r="AKV49" s="9"/>
      <c r="AKW49" s="9"/>
      <c r="AKX49" s="9"/>
      <c r="AKY49" s="9"/>
      <c r="AKZ49" s="9"/>
      <c r="ALA49" s="9"/>
      <c r="ALB49" s="9"/>
      <c r="ALC49" s="9"/>
      <c r="ALD49" s="9"/>
      <c r="ALE49" s="9"/>
      <c r="ALF49" s="9"/>
      <c r="ALG49" s="9"/>
      <c r="ALH49" s="9"/>
      <c r="ALI49" s="9"/>
      <c r="ALJ49" s="9"/>
      <c r="ALK49" s="9"/>
      <c r="ALL49" s="9"/>
      <c r="ALM49" s="9"/>
      <c r="ALN49" s="9"/>
      <c r="ALO49" s="9"/>
      <c r="ALP49" s="9"/>
      <c r="ALQ49" s="9"/>
      <c r="ALR49" s="9"/>
      <c r="ALS49" s="9"/>
      <c r="ALT49" s="9"/>
      <c r="ALU49" s="9"/>
      <c r="ALV49" s="9"/>
      <c r="ALW49" s="9"/>
      <c r="ALX49" s="9"/>
      <c r="ALY49" s="9"/>
      <c r="ALZ49" s="9"/>
      <c r="AMA49" s="9"/>
      <c r="AMB49" s="9"/>
      <c r="AMC49" s="9"/>
      <c r="AMD49" s="9"/>
      <c r="AME49" s="9"/>
      <c r="AMF49" s="9"/>
      <c r="AMG49" s="9"/>
      <c r="AMH49" s="9"/>
      <c r="AMI49" s="9"/>
      <c r="AMJ49" s="9"/>
    </row>
    <row r="50" spans="1:1024" ht="14.4" customHeight="1" x14ac:dyDescent="0.3">
      <c r="A50" s="90" t="s">
        <v>40</v>
      </c>
      <c r="B50" s="90"/>
      <c r="C50" s="90"/>
      <c r="D50" s="90"/>
      <c r="E50" s="91" t="s">
        <v>41</v>
      </c>
      <c r="F50" s="92">
        <f>+F48+F12+F49</f>
        <v>484.4</v>
      </c>
      <c r="G50" s="92"/>
      <c r="H50" s="93" t="s">
        <v>14</v>
      </c>
      <c r="I50" s="86"/>
      <c r="J50" s="56"/>
      <c r="K50" s="56"/>
      <c r="L50" s="56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86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9"/>
      <c r="HX50" s="9"/>
      <c r="HY50" s="9"/>
      <c r="HZ50" s="9"/>
      <c r="IA50" s="9"/>
      <c r="IB50" s="9"/>
      <c r="IC50" s="9"/>
      <c r="ID50" s="9"/>
      <c r="IE50" s="9"/>
      <c r="IF50" s="9"/>
      <c r="IG50" s="9"/>
      <c r="IH50" s="9"/>
      <c r="II50" s="9"/>
      <c r="IJ50" s="9"/>
      <c r="IK50" s="9"/>
      <c r="IL50" s="9"/>
      <c r="IM50" s="9"/>
      <c r="IN50" s="9"/>
      <c r="IO50" s="9"/>
      <c r="IP50" s="9"/>
      <c r="IQ50" s="9"/>
      <c r="IR50" s="9"/>
      <c r="IS50" s="9"/>
      <c r="IT50" s="9"/>
      <c r="IU50" s="9"/>
      <c r="IV50" s="9"/>
      <c r="IW50" s="9"/>
      <c r="IX50" s="9"/>
      <c r="IY50" s="9"/>
      <c r="IZ50" s="9"/>
      <c r="JA50" s="9"/>
      <c r="JB50" s="9"/>
      <c r="JC50" s="9"/>
      <c r="JD50" s="9"/>
      <c r="JE50" s="9"/>
      <c r="JF50" s="9"/>
      <c r="JG50" s="9"/>
      <c r="JH50" s="9"/>
      <c r="JI50" s="9"/>
      <c r="JJ50" s="9"/>
      <c r="JK50" s="9"/>
      <c r="JL50" s="9"/>
      <c r="JM50" s="9"/>
      <c r="JN50" s="9"/>
      <c r="JO50" s="9"/>
      <c r="JP50" s="9"/>
      <c r="JQ50" s="9"/>
      <c r="JR50" s="9"/>
      <c r="JS50" s="9"/>
      <c r="JT50" s="9"/>
      <c r="JU50" s="9"/>
      <c r="JV50" s="9"/>
      <c r="JW50" s="9"/>
      <c r="JX50" s="9"/>
      <c r="JY50" s="9"/>
      <c r="JZ50" s="9"/>
      <c r="KA50" s="9"/>
      <c r="KB50" s="9"/>
      <c r="KC50" s="9"/>
      <c r="KD50" s="9"/>
      <c r="KE50" s="9"/>
      <c r="KF50" s="9"/>
      <c r="KG50" s="9"/>
      <c r="KH50" s="9"/>
      <c r="KI50" s="9"/>
      <c r="KJ50" s="9"/>
      <c r="KK50" s="9"/>
      <c r="KL50" s="9"/>
      <c r="KM50" s="9"/>
      <c r="KN50" s="9"/>
      <c r="KO50" s="9"/>
      <c r="KP50" s="9"/>
      <c r="KQ50" s="9"/>
      <c r="KR50" s="9"/>
      <c r="KS50" s="9"/>
      <c r="KT50" s="9"/>
      <c r="KU50" s="9"/>
      <c r="KV50" s="9"/>
      <c r="KW50" s="9"/>
      <c r="KX50" s="9"/>
      <c r="KY50" s="9"/>
      <c r="KZ50" s="9"/>
      <c r="LA50" s="9"/>
      <c r="LB50" s="9"/>
      <c r="LC50" s="9"/>
      <c r="LD50" s="9"/>
      <c r="LE50" s="9"/>
      <c r="LF50" s="9"/>
      <c r="LG50" s="9"/>
      <c r="LH50" s="9"/>
      <c r="LI50" s="9"/>
      <c r="LJ50" s="9"/>
      <c r="LK50" s="9"/>
      <c r="LL50" s="9"/>
      <c r="LM50" s="9"/>
      <c r="LN50" s="9"/>
      <c r="LO50" s="9"/>
      <c r="LP50" s="9"/>
      <c r="LQ50" s="9"/>
      <c r="LR50" s="9"/>
      <c r="LS50" s="9"/>
      <c r="LT50" s="9"/>
      <c r="LU50" s="9"/>
      <c r="LV50" s="9"/>
      <c r="LW50" s="9"/>
      <c r="LX50" s="9"/>
      <c r="LY50" s="9"/>
      <c r="LZ50" s="9"/>
      <c r="MA50" s="9"/>
      <c r="MB50" s="9"/>
      <c r="MC50" s="9"/>
      <c r="MD50" s="9"/>
      <c r="ME50" s="9"/>
      <c r="MF50" s="9"/>
      <c r="MG50" s="9"/>
      <c r="MH50" s="9"/>
      <c r="MI50" s="9"/>
      <c r="MJ50" s="9"/>
      <c r="MK50" s="9"/>
      <c r="ML50" s="9"/>
      <c r="MM50" s="9"/>
      <c r="MN50" s="9"/>
      <c r="MO50" s="9"/>
      <c r="MP50" s="9"/>
      <c r="MQ50" s="9"/>
      <c r="MR50" s="9"/>
      <c r="MS50" s="9"/>
      <c r="MT50" s="9"/>
      <c r="MU50" s="9"/>
      <c r="MV50" s="9"/>
      <c r="MW50" s="9"/>
      <c r="MX50" s="9"/>
      <c r="MY50" s="9"/>
      <c r="MZ50" s="9"/>
      <c r="NA50" s="9"/>
      <c r="NB50" s="9"/>
      <c r="NC50" s="9"/>
      <c r="ND50" s="9"/>
      <c r="NE50" s="9"/>
      <c r="NF50" s="9"/>
      <c r="NG50" s="9"/>
      <c r="NH50" s="9"/>
      <c r="NI50" s="9"/>
      <c r="NJ50" s="9"/>
      <c r="NK50" s="9"/>
      <c r="NL50" s="9"/>
      <c r="NM50" s="9"/>
      <c r="NN50" s="9"/>
      <c r="NO50" s="9"/>
      <c r="NP50" s="9"/>
      <c r="NQ50" s="9"/>
      <c r="NR50" s="9"/>
      <c r="NS50" s="9"/>
      <c r="NT50" s="9"/>
      <c r="NU50" s="9"/>
      <c r="NV50" s="9"/>
      <c r="NW50" s="9"/>
      <c r="NX50" s="9"/>
      <c r="NY50" s="9"/>
      <c r="NZ50" s="9"/>
      <c r="OA50" s="9"/>
      <c r="OB50" s="9"/>
      <c r="OC50" s="9"/>
      <c r="OD50" s="9"/>
      <c r="OE50" s="9"/>
      <c r="OF50" s="9"/>
      <c r="OG50" s="9"/>
      <c r="OH50" s="9"/>
      <c r="OI50" s="9"/>
      <c r="OJ50" s="9"/>
      <c r="OK50" s="9"/>
      <c r="OL50" s="9"/>
      <c r="OM50" s="9"/>
      <c r="ON50" s="9"/>
      <c r="OO50" s="9"/>
      <c r="OP50" s="9"/>
      <c r="OQ50" s="9"/>
      <c r="OR50" s="9"/>
      <c r="OS50" s="9"/>
      <c r="OT50" s="9"/>
      <c r="OU50" s="9"/>
      <c r="OV50" s="9"/>
      <c r="OW50" s="9"/>
      <c r="OX50" s="9"/>
      <c r="OY50" s="9"/>
      <c r="OZ50" s="9"/>
      <c r="PA50" s="9"/>
      <c r="PB50" s="9"/>
      <c r="PC50" s="9"/>
      <c r="PD50" s="9"/>
      <c r="PE50" s="9"/>
      <c r="PF50" s="9"/>
      <c r="PG50" s="9"/>
      <c r="PH50" s="9"/>
      <c r="PI50" s="9"/>
      <c r="PJ50" s="9"/>
      <c r="PK50" s="9"/>
      <c r="PL50" s="9"/>
      <c r="PM50" s="9"/>
      <c r="PN50" s="9"/>
      <c r="PO50" s="9"/>
      <c r="PP50" s="9"/>
      <c r="PQ50" s="9"/>
      <c r="PR50" s="9"/>
      <c r="PS50" s="9"/>
      <c r="PT50" s="9"/>
      <c r="PU50" s="9"/>
      <c r="PV50" s="9"/>
      <c r="PW50" s="9"/>
      <c r="PX50" s="9"/>
      <c r="PY50" s="9"/>
      <c r="PZ50" s="9"/>
      <c r="QA50" s="9"/>
      <c r="QB50" s="9"/>
      <c r="QC50" s="9"/>
      <c r="QD50" s="9"/>
      <c r="QE50" s="9"/>
      <c r="QF50" s="9"/>
      <c r="QG50" s="9"/>
      <c r="QH50" s="9"/>
      <c r="QI50" s="9"/>
      <c r="QJ50" s="9"/>
      <c r="QK50" s="9"/>
      <c r="QL50" s="9"/>
      <c r="QM50" s="9"/>
      <c r="QN50" s="9"/>
      <c r="QO50" s="9"/>
      <c r="QP50" s="9"/>
      <c r="QQ50" s="9"/>
      <c r="QR50" s="9"/>
      <c r="QS50" s="9"/>
      <c r="QT50" s="9"/>
      <c r="QU50" s="9"/>
      <c r="QV50" s="9"/>
      <c r="QW50" s="9"/>
      <c r="QX50" s="9"/>
      <c r="QY50" s="9"/>
      <c r="QZ50" s="9"/>
      <c r="RA50" s="9"/>
      <c r="RB50" s="9"/>
      <c r="RC50" s="9"/>
      <c r="RD50" s="9"/>
      <c r="RE50" s="9"/>
      <c r="RF50" s="9"/>
      <c r="RG50" s="9"/>
      <c r="RH50" s="9"/>
      <c r="RI50" s="9"/>
      <c r="RJ50" s="9"/>
      <c r="RK50" s="9"/>
      <c r="RL50" s="9"/>
      <c r="RM50" s="9"/>
      <c r="RN50" s="9"/>
      <c r="RO50" s="9"/>
      <c r="RP50" s="9"/>
      <c r="RQ50" s="9"/>
      <c r="RR50" s="9"/>
      <c r="RS50" s="9"/>
      <c r="RT50" s="9"/>
      <c r="RU50" s="9"/>
      <c r="RV50" s="9"/>
      <c r="RW50" s="9"/>
      <c r="RX50" s="9"/>
      <c r="RY50" s="9"/>
      <c r="RZ50" s="9"/>
      <c r="SA50" s="9"/>
      <c r="SB50" s="9"/>
      <c r="SC50" s="9"/>
      <c r="SD50" s="9"/>
      <c r="SE50" s="9"/>
      <c r="SF50" s="9"/>
      <c r="SG50" s="9"/>
      <c r="SH50" s="9"/>
      <c r="SI50" s="9"/>
      <c r="SJ50" s="9"/>
      <c r="SK50" s="9"/>
      <c r="SL50" s="9"/>
      <c r="SM50" s="9"/>
      <c r="SN50" s="9"/>
      <c r="SO50" s="9"/>
      <c r="SP50" s="9"/>
      <c r="SQ50" s="9"/>
      <c r="SR50" s="9"/>
      <c r="SS50" s="9"/>
      <c r="ST50" s="9"/>
      <c r="SU50" s="9"/>
      <c r="SV50" s="9"/>
      <c r="SW50" s="9"/>
      <c r="SX50" s="9"/>
      <c r="SY50" s="9"/>
      <c r="SZ50" s="9"/>
      <c r="TA50" s="9"/>
      <c r="TB50" s="9"/>
      <c r="TC50" s="9"/>
      <c r="TD50" s="9"/>
      <c r="TE50" s="9"/>
      <c r="TF50" s="9"/>
      <c r="TG50" s="9"/>
      <c r="TH50" s="9"/>
      <c r="TI50" s="9"/>
      <c r="TJ50" s="9"/>
      <c r="TK50" s="9"/>
      <c r="TL50" s="9"/>
      <c r="TM50" s="9"/>
      <c r="TN50" s="9"/>
      <c r="TO50" s="9"/>
      <c r="TP50" s="9"/>
      <c r="TQ50" s="9"/>
      <c r="TR50" s="9"/>
      <c r="TS50" s="9"/>
      <c r="TT50" s="9"/>
      <c r="TU50" s="9"/>
      <c r="TV50" s="9"/>
      <c r="TW50" s="9"/>
      <c r="TX50" s="9"/>
      <c r="TY50" s="9"/>
      <c r="TZ50" s="9"/>
      <c r="UA50" s="9"/>
      <c r="UB50" s="9"/>
      <c r="UC50" s="9"/>
      <c r="UD50" s="9"/>
      <c r="UE50" s="9"/>
      <c r="UF50" s="9"/>
      <c r="UG50" s="9"/>
      <c r="UH50" s="9"/>
      <c r="UI50" s="9"/>
      <c r="UJ50" s="9"/>
      <c r="UK50" s="9"/>
      <c r="UL50" s="9"/>
      <c r="UM50" s="9"/>
      <c r="UN50" s="9"/>
      <c r="UO50" s="9"/>
      <c r="UP50" s="9"/>
      <c r="UQ50" s="9"/>
      <c r="UR50" s="9"/>
      <c r="US50" s="9"/>
      <c r="UT50" s="9"/>
      <c r="UU50" s="9"/>
      <c r="UV50" s="9"/>
      <c r="UW50" s="9"/>
      <c r="UX50" s="9"/>
      <c r="UY50" s="9"/>
      <c r="UZ50" s="9"/>
      <c r="VA50" s="9"/>
      <c r="VB50" s="9"/>
      <c r="VC50" s="9"/>
      <c r="VD50" s="9"/>
      <c r="VE50" s="9"/>
      <c r="VF50" s="9"/>
      <c r="VG50" s="9"/>
      <c r="VH50" s="9"/>
      <c r="VI50" s="9"/>
      <c r="VJ50" s="9"/>
      <c r="VK50" s="9"/>
      <c r="VL50" s="9"/>
      <c r="VM50" s="9"/>
      <c r="VN50" s="9"/>
      <c r="VO50" s="9"/>
      <c r="VP50" s="9"/>
      <c r="VQ50" s="9"/>
      <c r="VR50" s="9"/>
      <c r="VS50" s="9"/>
      <c r="VT50" s="9"/>
      <c r="VU50" s="9"/>
      <c r="VV50" s="9"/>
      <c r="VW50" s="9"/>
      <c r="VX50" s="9"/>
      <c r="VY50" s="9"/>
      <c r="VZ50" s="9"/>
      <c r="WA50" s="9"/>
      <c r="WB50" s="9"/>
      <c r="WC50" s="9"/>
      <c r="WD50" s="9"/>
      <c r="WE50" s="9"/>
      <c r="WF50" s="9"/>
      <c r="WG50" s="9"/>
      <c r="WH50" s="9"/>
      <c r="WI50" s="9"/>
      <c r="WJ50" s="9"/>
      <c r="WK50" s="9"/>
      <c r="WL50" s="9"/>
      <c r="WM50" s="9"/>
      <c r="WN50" s="9"/>
      <c r="WO50" s="9"/>
      <c r="WP50" s="9"/>
      <c r="WQ50" s="9"/>
      <c r="WR50" s="9"/>
      <c r="WS50" s="9"/>
      <c r="WT50" s="9"/>
      <c r="WU50" s="9"/>
      <c r="WV50" s="9"/>
      <c r="WW50" s="9"/>
      <c r="WX50" s="9"/>
      <c r="WY50" s="9"/>
      <c r="WZ50" s="9"/>
      <c r="XA50" s="9"/>
      <c r="XB50" s="9"/>
      <c r="XC50" s="9"/>
      <c r="XD50" s="9"/>
      <c r="XE50" s="9"/>
      <c r="XF50" s="9"/>
      <c r="XG50" s="9"/>
      <c r="XH50" s="9"/>
      <c r="XI50" s="9"/>
      <c r="XJ50" s="9"/>
      <c r="XK50" s="9"/>
      <c r="XL50" s="9"/>
      <c r="XM50" s="9"/>
      <c r="XN50" s="9"/>
      <c r="XO50" s="9"/>
      <c r="XP50" s="9"/>
      <c r="XQ50" s="9"/>
      <c r="XR50" s="9"/>
      <c r="XS50" s="9"/>
      <c r="XT50" s="9"/>
      <c r="XU50" s="9"/>
      <c r="XV50" s="9"/>
      <c r="XW50" s="9"/>
      <c r="XX50" s="9"/>
      <c r="XY50" s="9"/>
      <c r="XZ50" s="9"/>
      <c r="YA50" s="9"/>
      <c r="YB50" s="9"/>
      <c r="YC50" s="9"/>
      <c r="YD50" s="9"/>
      <c r="YE50" s="9"/>
      <c r="YF50" s="9"/>
      <c r="YG50" s="9"/>
      <c r="YH50" s="9"/>
      <c r="YI50" s="9"/>
      <c r="YJ50" s="9"/>
      <c r="YK50" s="9"/>
      <c r="YL50" s="9"/>
      <c r="YM50" s="9"/>
      <c r="YN50" s="9"/>
      <c r="YO50" s="9"/>
      <c r="YP50" s="9"/>
      <c r="YQ50" s="9"/>
      <c r="YR50" s="9"/>
      <c r="YS50" s="9"/>
      <c r="YT50" s="9"/>
      <c r="YU50" s="9"/>
      <c r="YV50" s="9"/>
      <c r="YW50" s="9"/>
      <c r="YX50" s="9"/>
      <c r="YY50" s="9"/>
      <c r="YZ50" s="9"/>
      <c r="ZA50" s="9"/>
      <c r="ZB50" s="9"/>
      <c r="ZC50" s="9"/>
      <c r="ZD50" s="9"/>
      <c r="ZE50" s="9"/>
      <c r="ZF50" s="9"/>
      <c r="ZG50" s="9"/>
      <c r="ZH50" s="9"/>
      <c r="ZI50" s="9"/>
      <c r="ZJ50" s="9"/>
      <c r="ZK50" s="9"/>
      <c r="ZL50" s="9"/>
      <c r="ZM50" s="9"/>
      <c r="ZN50" s="9"/>
      <c r="ZO50" s="9"/>
      <c r="ZP50" s="9"/>
      <c r="ZQ50" s="9"/>
      <c r="ZR50" s="9"/>
      <c r="ZS50" s="9"/>
      <c r="ZT50" s="9"/>
      <c r="ZU50" s="9"/>
      <c r="ZV50" s="9"/>
      <c r="ZW50" s="9"/>
      <c r="ZX50" s="9"/>
      <c r="ZY50" s="9"/>
      <c r="ZZ50" s="9"/>
      <c r="AAA50" s="9"/>
      <c r="AAB50" s="9"/>
      <c r="AAC50" s="9"/>
      <c r="AAD50" s="9"/>
      <c r="AAE50" s="9"/>
      <c r="AAF50" s="9"/>
      <c r="AAG50" s="9"/>
      <c r="AAH50" s="9"/>
      <c r="AAI50" s="9"/>
      <c r="AAJ50" s="9"/>
      <c r="AAK50" s="9"/>
      <c r="AAL50" s="9"/>
      <c r="AAM50" s="9"/>
      <c r="AAN50" s="9"/>
      <c r="AAO50" s="9"/>
      <c r="AAP50" s="9"/>
      <c r="AAQ50" s="9"/>
      <c r="AAR50" s="9"/>
      <c r="AAS50" s="9"/>
      <c r="AAT50" s="9"/>
      <c r="AAU50" s="9"/>
      <c r="AAV50" s="9"/>
      <c r="AAW50" s="9"/>
      <c r="AAX50" s="9"/>
      <c r="AAY50" s="9"/>
      <c r="AAZ50" s="9"/>
      <c r="ABA50" s="9"/>
      <c r="ABB50" s="9"/>
      <c r="ABC50" s="9"/>
      <c r="ABD50" s="9"/>
      <c r="ABE50" s="9"/>
      <c r="ABF50" s="9"/>
      <c r="ABG50" s="9"/>
      <c r="ABH50" s="9"/>
      <c r="ABI50" s="9"/>
      <c r="ABJ50" s="9"/>
      <c r="ABK50" s="9"/>
      <c r="ABL50" s="9"/>
      <c r="ABM50" s="9"/>
      <c r="ABN50" s="9"/>
      <c r="ABO50" s="9"/>
      <c r="ABP50" s="9"/>
      <c r="ABQ50" s="9"/>
      <c r="ABR50" s="9"/>
      <c r="ABS50" s="9"/>
      <c r="ABT50" s="9"/>
      <c r="ABU50" s="9"/>
      <c r="ABV50" s="9"/>
      <c r="ABW50" s="9"/>
      <c r="ABX50" s="9"/>
      <c r="ABY50" s="9"/>
      <c r="ABZ50" s="9"/>
      <c r="ACA50" s="9"/>
      <c r="ACB50" s="9"/>
      <c r="ACC50" s="9"/>
      <c r="ACD50" s="9"/>
      <c r="ACE50" s="9"/>
      <c r="ACF50" s="9"/>
      <c r="ACG50" s="9"/>
      <c r="ACH50" s="9"/>
      <c r="ACI50" s="9"/>
      <c r="ACJ50" s="9"/>
      <c r="ACK50" s="9"/>
      <c r="ACL50" s="9"/>
      <c r="ACM50" s="9"/>
      <c r="ACN50" s="9"/>
      <c r="ACO50" s="9"/>
      <c r="ACP50" s="9"/>
      <c r="ACQ50" s="9"/>
      <c r="ACR50" s="9"/>
      <c r="ACS50" s="9"/>
      <c r="ACT50" s="9"/>
      <c r="ACU50" s="9"/>
      <c r="ACV50" s="9"/>
      <c r="ACW50" s="9"/>
      <c r="ACX50" s="9"/>
      <c r="ACY50" s="9"/>
      <c r="ACZ50" s="9"/>
      <c r="ADA50" s="9"/>
      <c r="ADB50" s="9"/>
      <c r="ADC50" s="9"/>
      <c r="ADD50" s="9"/>
      <c r="ADE50" s="9"/>
      <c r="ADF50" s="9"/>
      <c r="ADG50" s="9"/>
      <c r="ADH50" s="9"/>
      <c r="ADI50" s="9"/>
      <c r="ADJ50" s="9"/>
      <c r="ADK50" s="9"/>
      <c r="ADL50" s="9"/>
      <c r="ADM50" s="9"/>
      <c r="ADN50" s="9"/>
      <c r="ADO50" s="9"/>
      <c r="ADP50" s="9"/>
      <c r="ADQ50" s="9"/>
      <c r="ADR50" s="9"/>
      <c r="ADS50" s="9"/>
      <c r="ADT50" s="9"/>
      <c r="ADU50" s="9"/>
      <c r="ADV50" s="9"/>
      <c r="ADW50" s="9"/>
      <c r="ADX50" s="9"/>
      <c r="ADY50" s="9"/>
      <c r="ADZ50" s="9"/>
      <c r="AEA50" s="9"/>
      <c r="AEB50" s="9"/>
      <c r="AEC50" s="9"/>
      <c r="AED50" s="9"/>
      <c r="AEE50" s="9"/>
      <c r="AEF50" s="9"/>
      <c r="AEG50" s="9"/>
      <c r="AEH50" s="9"/>
      <c r="AEI50" s="9"/>
      <c r="AEJ50" s="9"/>
      <c r="AEK50" s="9"/>
      <c r="AEL50" s="9"/>
      <c r="AEM50" s="9"/>
      <c r="AEN50" s="9"/>
      <c r="AEO50" s="9"/>
      <c r="AEP50" s="9"/>
      <c r="AEQ50" s="9"/>
      <c r="AER50" s="9"/>
      <c r="AES50" s="9"/>
      <c r="AET50" s="9"/>
      <c r="AEU50" s="9"/>
      <c r="AEV50" s="9"/>
      <c r="AEW50" s="9"/>
      <c r="AEX50" s="9"/>
      <c r="AEY50" s="9"/>
      <c r="AEZ50" s="9"/>
      <c r="AFA50" s="9"/>
      <c r="AFB50" s="9"/>
      <c r="AFC50" s="9"/>
      <c r="AFD50" s="9"/>
      <c r="AFE50" s="9"/>
      <c r="AFF50" s="9"/>
      <c r="AFG50" s="9"/>
      <c r="AFH50" s="9"/>
      <c r="AFI50" s="9"/>
      <c r="AFJ50" s="9"/>
      <c r="AFK50" s="9"/>
      <c r="AFL50" s="9"/>
      <c r="AFM50" s="9"/>
      <c r="AFN50" s="9"/>
      <c r="AFO50" s="9"/>
      <c r="AFP50" s="9"/>
      <c r="AFQ50" s="9"/>
      <c r="AFR50" s="9"/>
      <c r="AFS50" s="9"/>
      <c r="AFT50" s="9"/>
      <c r="AFU50" s="9"/>
      <c r="AFV50" s="9"/>
      <c r="AFW50" s="9"/>
      <c r="AFX50" s="9"/>
      <c r="AFY50" s="9"/>
      <c r="AFZ50" s="9"/>
      <c r="AGA50" s="9"/>
      <c r="AGB50" s="9"/>
      <c r="AGC50" s="9"/>
      <c r="AGD50" s="9"/>
      <c r="AGE50" s="9"/>
      <c r="AGF50" s="9"/>
      <c r="AGG50" s="9"/>
      <c r="AGH50" s="9"/>
      <c r="AGI50" s="9"/>
      <c r="AGJ50" s="9"/>
      <c r="AGK50" s="9"/>
      <c r="AGL50" s="9"/>
      <c r="AGM50" s="9"/>
      <c r="AGN50" s="9"/>
      <c r="AGO50" s="9"/>
      <c r="AGP50" s="9"/>
      <c r="AGQ50" s="9"/>
      <c r="AGR50" s="9"/>
      <c r="AGS50" s="9"/>
      <c r="AGT50" s="9"/>
      <c r="AGU50" s="9"/>
      <c r="AGV50" s="9"/>
      <c r="AGW50" s="9"/>
      <c r="AGX50" s="9"/>
      <c r="AGY50" s="9"/>
      <c r="AGZ50" s="9"/>
      <c r="AHA50" s="9"/>
      <c r="AHB50" s="9"/>
      <c r="AHC50" s="9"/>
      <c r="AHD50" s="9"/>
      <c r="AHE50" s="9"/>
      <c r="AHF50" s="9"/>
      <c r="AHG50" s="9"/>
      <c r="AHH50" s="9"/>
      <c r="AHI50" s="9"/>
      <c r="AHJ50" s="9"/>
      <c r="AHK50" s="9"/>
      <c r="AHL50" s="9"/>
      <c r="AHM50" s="9"/>
      <c r="AHN50" s="9"/>
      <c r="AHO50" s="9"/>
      <c r="AHP50" s="9"/>
      <c r="AHQ50" s="9"/>
      <c r="AHR50" s="9"/>
      <c r="AHS50" s="9"/>
      <c r="AHT50" s="9"/>
      <c r="AHU50" s="9"/>
      <c r="AHV50" s="9"/>
      <c r="AHW50" s="9"/>
      <c r="AHX50" s="9"/>
      <c r="AHY50" s="9"/>
      <c r="AHZ50" s="9"/>
      <c r="AIA50" s="9"/>
      <c r="AIB50" s="9"/>
      <c r="AIC50" s="9"/>
      <c r="AID50" s="9"/>
      <c r="AIE50" s="9"/>
      <c r="AIF50" s="9"/>
      <c r="AIG50" s="9"/>
      <c r="AIH50" s="9"/>
      <c r="AII50" s="9"/>
      <c r="AIJ50" s="9"/>
      <c r="AIK50" s="9"/>
      <c r="AIL50" s="9"/>
      <c r="AIM50" s="9"/>
      <c r="AIN50" s="9"/>
      <c r="AIO50" s="9"/>
      <c r="AIP50" s="9"/>
      <c r="AIQ50" s="9"/>
      <c r="AIR50" s="9"/>
      <c r="AIS50" s="9"/>
      <c r="AIT50" s="9"/>
      <c r="AIU50" s="9"/>
      <c r="AIV50" s="9"/>
      <c r="AIW50" s="9"/>
      <c r="AIX50" s="9"/>
      <c r="AIY50" s="9"/>
      <c r="AIZ50" s="9"/>
      <c r="AJA50" s="9"/>
      <c r="AJB50" s="9"/>
      <c r="AJC50" s="9"/>
      <c r="AJD50" s="9"/>
      <c r="AJE50" s="9"/>
      <c r="AJF50" s="9"/>
      <c r="AJG50" s="9"/>
      <c r="AJH50" s="9"/>
      <c r="AJI50" s="9"/>
      <c r="AJJ50" s="9"/>
      <c r="AJK50" s="9"/>
      <c r="AJL50" s="9"/>
      <c r="AJM50" s="9"/>
      <c r="AJN50" s="9"/>
      <c r="AJO50" s="9"/>
      <c r="AJP50" s="9"/>
      <c r="AJQ50" s="9"/>
      <c r="AJR50" s="9"/>
      <c r="AJS50" s="9"/>
      <c r="AJT50" s="9"/>
      <c r="AJU50" s="9"/>
      <c r="AJV50" s="9"/>
      <c r="AJW50" s="9"/>
      <c r="AJX50" s="9"/>
      <c r="AJY50" s="9"/>
      <c r="AJZ50" s="9"/>
      <c r="AKA50" s="9"/>
      <c r="AKB50" s="9"/>
      <c r="AKC50" s="9"/>
      <c r="AKD50" s="9"/>
      <c r="AKE50" s="9"/>
      <c r="AKF50" s="9"/>
      <c r="AKG50" s="9"/>
      <c r="AKH50" s="9"/>
      <c r="AKI50" s="9"/>
      <c r="AKJ50" s="9"/>
      <c r="AKK50" s="9"/>
      <c r="AKL50" s="9"/>
      <c r="AKM50" s="9"/>
      <c r="AKN50" s="9"/>
      <c r="AKO50" s="9"/>
      <c r="AKP50" s="9"/>
      <c r="AKQ50" s="9"/>
      <c r="AKR50" s="9"/>
      <c r="AKS50" s="9"/>
      <c r="AKT50" s="9"/>
      <c r="AKU50" s="9"/>
      <c r="AKV50" s="9"/>
      <c r="AKW50" s="9"/>
      <c r="AKX50" s="9"/>
      <c r="AKY50" s="9"/>
      <c r="AKZ50" s="9"/>
      <c r="ALA50" s="9"/>
      <c r="ALB50" s="9"/>
      <c r="ALC50" s="9"/>
      <c r="ALD50" s="9"/>
      <c r="ALE50" s="9"/>
      <c r="ALF50" s="9"/>
      <c r="ALG50" s="9"/>
      <c r="ALH50" s="9"/>
      <c r="ALI50" s="9"/>
      <c r="ALJ50" s="9"/>
      <c r="ALK50" s="9"/>
      <c r="ALL50" s="9"/>
      <c r="ALM50" s="9"/>
      <c r="ALN50" s="9"/>
      <c r="ALO50" s="9"/>
      <c r="ALP50" s="9"/>
      <c r="ALQ50" s="9"/>
      <c r="ALR50" s="9"/>
      <c r="ALS50" s="9"/>
      <c r="ALT50" s="9"/>
      <c r="ALU50" s="9"/>
      <c r="ALV50" s="9"/>
      <c r="ALW50" s="9"/>
      <c r="ALX50" s="9"/>
      <c r="ALY50" s="9"/>
      <c r="ALZ50" s="9"/>
      <c r="AMA50" s="9"/>
      <c r="AMB50" s="9"/>
      <c r="AMC50" s="9"/>
      <c r="AMD50" s="9"/>
      <c r="AME50" s="9"/>
      <c r="AMF50" s="9"/>
      <c r="AMG50" s="9"/>
      <c r="AMH50" s="9"/>
      <c r="AMI50" s="9"/>
      <c r="AMJ50" s="9"/>
    </row>
    <row r="51" spans="1:1024" x14ac:dyDescent="0.3">
      <c r="A51" s="94" t="s">
        <v>42</v>
      </c>
      <c r="B51" s="94"/>
      <c r="C51" s="94"/>
      <c r="D51" s="94"/>
      <c r="E51" s="91" t="s">
        <v>43</v>
      </c>
      <c r="F51" s="92">
        <f>+F7-F50</f>
        <v>820.6</v>
      </c>
      <c r="G51" s="92"/>
      <c r="H51" s="93" t="s">
        <v>14</v>
      </c>
      <c r="I51" s="86"/>
      <c r="J51" s="56"/>
      <c r="K51" s="56"/>
      <c r="L51" s="56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86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9"/>
      <c r="HZ51" s="9"/>
      <c r="IA51" s="9"/>
      <c r="IB51" s="9"/>
      <c r="IC51" s="9"/>
      <c r="ID51" s="9"/>
      <c r="IE51" s="9"/>
      <c r="IF51" s="9"/>
      <c r="IG51" s="9"/>
      <c r="IH51" s="9"/>
      <c r="II51" s="9"/>
      <c r="IJ51" s="9"/>
      <c r="IK51" s="9"/>
      <c r="IL51" s="9"/>
      <c r="IM51" s="9"/>
      <c r="IN51" s="9"/>
      <c r="IO51" s="9"/>
      <c r="IP51" s="9"/>
      <c r="IQ51" s="9"/>
      <c r="IR51" s="9"/>
      <c r="IS51" s="9"/>
      <c r="IT51" s="9"/>
      <c r="IU51" s="9"/>
      <c r="IV51" s="9"/>
      <c r="IW51" s="9"/>
      <c r="IX51" s="9"/>
      <c r="IY51" s="9"/>
      <c r="IZ51" s="9"/>
      <c r="JA51" s="9"/>
      <c r="JB51" s="9"/>
      <c r="JC51" s="9"/>
      <c r="JD51" s="9"/>
      <c r="JE51" s="9"/>
      <c r="JF51" s="9"/>
      <c r="JG51" s="9"/>
      <c r="JH51" s="9"/>
      <c r="JI51" s="9"/>
      <c r="JJ51" s="9"/>
      <c r="JK51" s="9"/>
      <c r="JL51" s="9"/>
      <c r="JM51" s="9"/>
      <c r="JN51" s="9"/>
      <c r="JO51" s="9"/>
      <c r="JP51" s="9"/>
      <c r="JQ51" s="9"/>
      <c r="JR51" s="9"/>
      <c r="JS51" s="9"/>
      <c r="JT51" s="9"/>
      <c r="JU51" s="9"/>
      <c r="JV51" s="9"/>
      <c r="JW51" s="9"/>
      <c r="JX51" s="9"/>
      <c r="JY51" s="9"/>
      <c r="JZ51" s="9"/>
      <c r="KA51" s="9"/>
      <c r="KB51" s="9"/>
      <c r="KC51" s="9"/>
      <c r="KD51" s="9"/>
      <c r="KE51" s="9"/>
      <c r="KF51" s="9"/>
      <c r="KG51" s="9"/>
      <c r="KH51" s="9"/>
      <c r="KI51" s="9"/>
      <c r="KJ51" s="9"/>
      <c r="KK51" s="9"/>
      <c r="KL51" s="9"/>
      <c r="KM51" s="9"/>
      <c r="KN51" s="9"/>
      <c r="KO51" s="9"/>
      <c r="KP51" s="9"/>
      <c r="KQ51" s="9"/>
      <c r="KR51" s="9"/>
      <c r="KS51" s="9"/>
      <c r="KT51" s="9"/>
      <c r="KU51" s="9"/>
      <c r="KV51" s="9"/>
      <c r="KW51" s="9"/>
      <c r="KX51" s="9"/>
      <c r="KY51" s="9"/>
      <c r="KZ51" s="9"/>
      <c r="LA51" s="9"/>
      <c r="LB51" s="9"/>
      <c r="LC51" s="9"/>
      <c r="LD51" s="9"/>
      <c r="LE51" s="9"/>
      <c r="LF51" s="9"/>
      <c r="LG51" s="9"/>
      <c r="LH51" s="9"/>
      <c r="LI51" s="9"/>
      <c r="LJ51" s="9"/>
      <c r="LK51" s="9"/>
      <c r="LL51" s="9"/>
      <c r="LM51" s="9"/>
      <c r="LN51" s="9"/>
      <c r="LO51" s="9"/>
      <c r="LP51" s="9"/>
      <c r="LQ51" s="9"/>
      <c r="LR51" s="9"/>
      <c r="LS51" s="9"/>
      <c r="LT51" s="9"/>
      <c r="LU51" s="9"/>
      <c r="LV51" s="9"/>
      <c r="LW51" s="9"/>
      <c r="LX51" s="9"/>
      <c r="LY51" s="9"/>
      <c r="LZ51" s="9"/>
      <c r="MA51" s="9"/>
      <c r="MB51" s="9"/>
      <c r="MC51" s="9"/>
      <c r="MD51" s="9"/>
      <c r="ME51" s="9"/>
      <c r="MF51" s="9"/>
      <c r="MG51" s="9"/>
      <c r="MH51" s="9"/>
      <c r="MI51" s="9"/>
      <c r="MJ51" s="9"/>
      <c r="MK51" s="9"/>
      <c r="ML51" s="9"/>
      <c r="MM51" s="9"/>
      <c r="MN51" s="9"/>
      <c r="MO51" s="9"/>
      <c r="MP51" s="9"/>
      <c r="MQ51" s="9"/>
      <c r="MR51" s="9"/>
      <c r="MS51" s="9"/>
      <c r="MT51" s="9"/>
      <c r="MU51" s="9"/>
      <c r="MV51" s="9"/>
      <c r="MW51" s="9"/>
      <c r="MX51" s="9"/>
      <c r="MY51" s="9"/>
      <c r="MZ51" s="9"/>
      <c r="NA51" s="9"/>
      <c r="NB51" s="9"/>
      <c r="NC51" s="9"/>
      <c r="ND51" s="9"/>
      <c r="NE51" s="9"/>
      <c r="NF51" s="9"/>
      <c r="NG51" s="9"/>
      <c r="NH51" s="9"/>
      <c r="NI51" s="9"/>
      <c r="NJ51" s="9"/>
      <c r="NK51" s="9"/>
      <c r="NL51" s="9"/>
      <c r="NM51" s="9"/>
      <c r="NN51" s="9"/>
      <c r="NO51" s="9"/>
      <c r="NP51" s="9"/>
      <c r="NQ51" s="9"/>
      <c r="NR51" s="9"/>
      <c r="NS51" s="9"/>
      <c r="NT51" s="9"/>
      <c r="NU51" s="9"/>
      <c r="NV51" s="9"/>
      <c r="NW51" s="9"/>
      <c r="NX51" s="9"/>
      <c r="NY51" s="9"/>
      <c r="NZ51" s="9"/>
      <c r="OA51" s="9"/>
      <c r="OB51" s="9"/>
      <c r="OC51" s="9"/>
      <c r="OD51" s="9"/>
      <c r="OE51" s="9"/>
      <c r="OF51" s="9"/>
      <c r="OG51" s="9"/>
      <c r="OH51" s="9"/>
      <c r="OI51" s="9"/>
      <c r="OJ51" s="9"/>
      <c r="OK51" s="9"/>
      <c r="OL51" s="9"/>
      <c r="OM51" s="9"/>
      <c r="ON51" s="9"/>
      <c r="OO51" s="9"/>
      <c r="OP51" s="9"/>
      <c r="OQ51" s="9"/>
      <c r="OR51" s="9"/>
      <c r="OS51" s="9"/>
      <c r="OT51" s="9"/>
      <c r="OU51" s="9"/>
      <c r="OV51" s="9"/>
      <c r="OW51" s="9"/>
      <c r="OX51" s="9"/>
      <c r="OY51" s="9"/>
      <c r="OZ51" s="9"/>
      <c r="PA51" s="9"/>
      <c r="PB51" s="9"/>
      <c r="PC51" s="9"/>
      <c r="PD51" s="9"/>
      <c r="PE51" s="9"/>
      <c r="PF51" s="9"/>
      <c r="PG51" s="9"/>
      <c r="PH51" s="9"/>
      <c r="PI51" s="9"/>
      <c r="PJ51" s="9"/>
      <c r="PK51" s="9"/>
      <c r="PL51" s="9"/>
      <c r="PM51" s="9"/>
      <c r="PN51" s="9"/>
      <c r="PO51" s="9"/>
      <c r="PP51" s="9"/>
      <c r="PQ51" s="9"/>
      <c r="PR51" s="9"/>
      <c r="PS51" s="9"/>
      <c r="PT51" s="9"/>
      <c r="PU51" s="9"/>
      <c r="PV51" s="9"/>
      <c r="PW51" s="9"/>
      <c r="PX51" s="9"/>
      <c r="PY51" s="9"/>
      <c r="PZ51" s="9"/>
      <c r="QA51" s="9"/>
      <c r="QB51" s="9"/>
      <c r="QC51" s="9"/>
      <c r="QD51" s="9"/>
      <c r="QE51" s="9"/>
      <c r="QF51" s="9"/>
      <c r="QG51" s="9"/>
      <c r="QH51" s="9"/>
      <c r="QI51" s="9"/>
      <c r="QJ51" s="9"/>
      <c r="QK51" s="9"/>
      <c r="QL51" s="9"/>
      <c r="QM51" s="9"/>
      <c r="QN51" s="9"/>
      <c r="QO51" s="9"/>
      <c r="QP51" s="9"/>
      <c r="QQ51" s="9"/>
      <c r="QR51" s="9"/>
      <c r="QS51" s="9"/>
      <c r="QT51" s="9"/>
      <c r="QU51" s="9"/>
      <c r="QV51" s="9"/>
      <c r="QW51" s="9"/>
      <c r="QX51" s="9"/>
      <c r="QY51" s="9"/>
      <c r="QZ51" s="9"/>
      <c r="RA51" s="9"/>
      <c r="RB51" s="9"/>
      <c r="RC51" s="9"/>
      <c r="RD51" s="9"/>
      <c r="RE51" s="9"/>
      <c r="RF51" s="9"/>
      <c r="RG51" s="9"/>
      <c r="RH51" s="9"/>
      <c r="RI51" s="9"/>
      <c r="RJ51" s="9"/>
      <c r="RK51" s="9"/>
      <c r="RL51" s="9"/>
      <c r="RM51" s="9"/>
      <c r="RN51" s="9"/>
      <c r="RO51" s="9"/>
      <c r="RP51" s="9"/>
      <c r="RQ51" s="9"/>
      <c r="RR51" s="9"/>
      <c r="RS51" s="9"/>
      <c r="RT51" s="9"/>
      <c r="RU51" s="9"/>
      <c r="RV51" s="9"/>
      <c r="RW51" s="9"/>
      <c r="RX51" s="9"/>
      <c r="RY51" s="9"/>
      <c r="RZ51" s="9"/>
      <c r="SA51" s="9"/>
      <c r="SB51" s="9"/>
      <c r="SC51" s="9"/>
      <c r="SD51" s="9"/>
      <c r="SE51" s="9"/>
      <c r="SF51" s="9"/>
      <c r="SG51" s="9"/>
      <c r="SH51" s="9"/>
      <c r="SI51" s="9"/>
      <c r="SJ51" s="9"/>
      <c r="SK51" s="9"/>
      <c r="SL51" s="9"/>
      <c r="SM51" s="9"/>
      <c r="SN51" s="9"/>
      <c r="SO51" s="9"/>
      <c r="SP51" s="9"/>
      <c r="SQ51" s="9"/>
      <c r="SR51" s="9"/>
      <c r="SS51" s="9"/>
      <c r="ST51" s="9"/>
      <c r="SU51" s="9"/>
      <c r="SV51" s="9"/>
      <c r="SW51" s="9"/>
      <c r="SX51" s="9"/>
      <c r="SY51" s="9"/>
      <c r="SZ51" s="9"/>
      <c r="TA51" s="9"/>
      <c r="TB51" s="9"/>
      <c r="TC51" s="9"/>
      <c r="TD51" s="9"/>
      <c r="TE51" s="9"/>
      <c r="TF51" s="9"/>
      <c r="TG51" s="9"/>
      <c r="TH51" s="9"/>
      <c r="TI51" s="9"/>
      <c r="TJ51" s="9"/>
      <c r="TK51" s="9"/>
      <c r="TL51" s="9"/>
      <c r="TM51" s="9"/>
      <c r="TN51" s="9"/>
      <c r="TO51" s="9"/>
      <c r="TP51" s="9"/>
      <c r="TQ51" s="9"/>
      <c r="TR51" s="9"/>
      <c r="TS51" s="9"/>
      <c r="TT51" s="9"/>
      <c r="TU51" s="9"/>
      <c r="TV51" s="9"/>
      <c r="TW51" s="9"/>
      <c r="TX51" s="9"/>
      <c r="TY51" s="9"/>
      <c r="TZ51" s="9"/>
      <c r="UA51" s="9"/>
      <c r="UB51" s="9"/>
      <c r="UC51" s="9"/>
      <c r="UD51" s="9"/>
      <c r="UE51" s="9"/>
      <c r="UF51" s="9"/>
      <c r="UG51" s="9"/>
      <c r="UH51" s="9"/>
      <c r="UI51" s="9"/>
      <c r="UJ51" s="9"/>
      <c r="UK51" s="9"/>
      <c r="UL51" s="9"/>
      <c r="UM51" s="9"/>
      <c r="UN51" s="9"/>
      <c r="UO51" s="9"/>
      <c r="UP51" s="9"/>
      <c r="UQ51" s="9"/>
      <c r="UR51" s="9"/>
      <c r="US51" s="9"/>
      <c r="UT51" s="9"/>
      <c r="UU51" s="9"/>
      <c r="UV51" s="9"/>
      <c r="UW51" s="9"/>
      <c r="UX51" s="9"/>
      <c r="UY51" s="9"/>
      <c r="UZ51" s="9"/>
      <c r="VA51" s="9"/>
      <c r="VB51" s="9"/>
      <c r="VC51" s="9"/>
      <c r="VD51" s="9"/>
      <c r="VE51" s="9"/>
      <c r="VF51" s="9"/>
      <c r="VG51" s="9"/>
      <c r="VH51" s="9"/>
      <c r="VI51" s="9"/>
      <c r="VJ51" s="9"/>
      <c r="VK51" s="9"/>
      <c r="VL51" s="9"/>
      <c r="VM51" s="9"/>
      <c r="VN51" s="9"/>
      <c r="VO51" s="9"/>
      <c r="VP51" s="9"/>
      <c r="VQ51" s="9"/>
      <c r="VR51" s="9"/>
      <c r="VS51" s="9"/>
      <c r="VT51" s="9"/>
      <c r="VU51" s="9"/>
      <c r="VV51" s="9"/>
      <c r="VW51" s="9"/>
      <c r="VX51" s="9"/>
      <c r="VY51" s="9"/>
      <c r="VZ51" s="9"/>
      <c r="WA51" s="9"/>
      <c r="WB51" s="9"/>
      <c r="WC51" s="9"/>
      <c r="WD51" s="9"/>
      <c r="WE51" s="9"/>
      <c r="WF51" s="9"/>
      <c r="WG51" s="9"/>
      <c r="WH51" s="9"/>
      <c r="WI51" s="9"/>
      <c r="WJ51" s="9"/>
      <c r="WK51" s="9"/>
      <c r="WL51" s="9"/>
      <c r="WM51" s="9"/>
      <c r="WN51" s="9"/>
      <c r="WO51" s="9"/>
      <c r="WP51" s="9"/>
      <c r="WQ51" s="9"/>
      <c r="WR51" s="9"/>
      <c r="WS51" s="9"/>
      <c r="WT51" s="9"/>
      <c r="WU51" s="9"/>
      <c r="WV51" s="9"/>
      <c r="WW51" s="9"/>
      <c r="WX51" s="9"/>
      <c r="WY51" s="9"/>
      <c r="WZ51" s="9"/>
      <c r="XA51" s="9"/>
      <c r="XB51" s="9"/>
      <c r="XC51" s="9"/>
      <c r="XD51" s="9"/>
      <c r="XE51" s="9"/>
      <c r="XF51" s="9"/>
      <c r="XG51" s="9"/>
      <c r="XH51" s="9"/>
      <c r="XI51" s="9"/>
      <c r="XJ51" s="9"/>
      <c r="XK51" s="9"/>
      <c r="XL51" s="9"/>
      <c r="XM51" s="9"/>
      <c r="XN51" s="9"/>
      <c r="XO51" s="9"/>
      <c r="XP51" s="9"/>
      <c r="XQ51" s="9"/>
      <c r="XR51" s="9"/>
      <c r="XS51" s="9"/>
      <c r="XT51" s="9"/>
      <c r="XU51" s="9"/>
      <c r="XV51" s="9"/>
      <c r="XW51" s="9"/>
      <c r="XX51" s="9"/>
      <c r="XY51" s="9"/>
      <c r="XZ51" s="9"/>
      <c r="YA51" s="9"/>
      <c r="YB51" s="9"/>
      <c r="YC51" s="9"/>
      <c r="YD51" s="9"/>
      <c r="YE51" s="9"/>
      <c r="YF51" s="9"/>
      <c r="YG51" s="9"/>
      <c r="YH51" s="9"/>
      <c r="YI51" s="9"/>
      <c r="YJ51" s="9"/>
      <c r="YK51" s="9"/>
      <c r="YL51" s="9"/>
      <c r="YM51" s="9"/>
      <c r="YN51" s="9"/>
      <c r="YO51" s="9"/>
      <c r="YP51" s="9"/>
      <c r="YQ51" s="9"/>
      <c r="YR51" s="9"/>
      <c r="YS51" s="9"/>
      <c r="YT51" s="9"/>
      <c r="YU51" s="9"/>
      <c r="YV51" s="9"/>
      <c r="YW51" s="9"/>
      <c r="YX51" s="9"/>
      <c r="YY51" s="9"/>
      <c r="YZ51" s="9"/>
      <c r="ZA51" s="9"/>
      <c r="ZB51" s="9"/>
      <c r="ZC51" s="9"/>
      <c r="ZD51" s="9"/>
      <c r="ZE51" s="9"/>
      <c r="ZF51" s="9"/>
      <c r="ZG51" s="9"/>
      <c r="ZH51" s="9"/>
      <c r="ZI51" s="9"/>
      <c r="ZJ51" s="9"/>
      <c r="ZK51" s="9"/>
      <c r="ZL51" s="9"/>
      <c r="ZM51" s="9"/>
      <c r="ZN51" s="9"/>
      <c r="ZO51" s="9"/>
      <c r="ZP51" s="9"/>
      <c r="ZQ51" s="9"/>
      <c r="ZR51" s="9"/>
      <c r="ZS51" s="9"/>
      <c r="ZT51" s="9"/>
      <c r="ZU51" s="9"/>
      <c r="ZV51" s="9"/>
      <c r="ZW51" s="9"/>
      <c r="ZX51" s="9"/>
      <c r="ZY51" s="9"/>
      <c r="ZZ51" s="9"/>
      <c r="AAA51" s="9"/>
      <c r="AAB51" s="9"/>
      <c r="AAC51" s="9"/>
      <c r="AAD51" s="9"/>
      <c r="AAE51" s="9"/>
      <c r="AAF51" s="9"/>
      <c r="AAG51" s="9"/>
      <c r="AAH51" s="9"/>
      <c r="AAI51" s="9"/>
      <c r="AAJ51" s="9"/>
      <c r="AAK51" s="9"/>
      <c r="AAL51" s="9"/>
      <c r="AAM51" s="9"/>
      <c r="AAN51" s="9"/>
      <c r="AAO51" s="9"/>
      <c r="AAP51" s="9"/>
      <c r="AAQ51" s="9"/>
      <c r="AAR51" s="9"/>
      <c r="AAS51" s="9"/>
      <c r="AAT51" s="9"/>
      <c r="AAU51" s="9"/>
      <c r="AAV51" s="9"/>
      <c r="AAW51" s="9"/>
      <c r="AAX51" s="9"/>
      <c r="AAY51" s="9"/>
      <c r="AAZ51" s="9"/>
      <c r="ABA51" s="9"/>
      <c r="ABB51" s="9"/>
      <c r="ABC51" s="9"/>
      <c r="ABD51" s="9"/>
      <c r="ABE51" s="9"/>
      <c r="ABF51" s="9"/>
      <c r="ABG51" s="9"/>
      <c r="ABH51" s="9"/>
      <c r="ABI51" s="9"/>
      <c r="ABJ51" s="9"/>
      <c r="ABK51" s="9"/>
      <c r="ABL51" s="9"/>
      <c r="ABM51" s="9"/>
      <c r="ABN51" s="9"/>
      <c r="ABO51" s="9"/>
      <c r="ABP51" s="9"/>
      <c r="ABQ51" s="9"/>
      <c r="ABR51" s="9"/>
      <c r="ABS51" s="9"/>
      <c r="ABT51" s="9"/>
      <c r="ABU51" s="9"/>
      <c r="ABV51" s="9"/>
      <c r="ABW51" s="9"/>
      <c r="ABX51" s="9"/>
      <c r="ABY51" s="9"/>
      <c r="ABZ51" s="9"/>
      <c r="ACA51" s="9"/>
      <c r="ACB51" s="9"/>
      <c r="ACC51" s="9"/>
      <c r="ACD51" s="9"/>
      <c r="ACE51" s="9"/>
      <c r="ACF51" s="9"/>
      <c r="ACG51" s="9"/>
      <c r="ACH51" s="9"/>
      <c r="ACI51" s="9"/>
      <c r="ACJ51" s="9"/>
      <c r="ACK51" s="9"/>
      <c r="ACL51" s="9"/>
      <c r="ACM51" s="9"/>
      <c r="ACN51" s="9"/>
      <c r="ACO51" s="9"/>
      <c r="ACP51" s="9"/>
      <c r="ACQ51" s="9"/>
      <c r="ACR51" s="9"/>
      <c r="ACS51" s="9"/>
      <c r="ACT51" s="9"/>
      <c r="ACU51" s="9"/>
      <c r="ACV51" s="9"/>
      <c r="ACW51" s="9"/>
      <c r="ACX51" s="9"/>
      <c r="ACY51" s="9"/>
      <c r="ACZ51" s="9"/>
      <c r="ADA51" s="9"/>
      <c r="ADB51" s="9"/>
      <c r="ADC51" s="9"/>
      <c r="ADD51" s="9"/>
      <c r="ADE51" s="9"/>
      <c r="ADF51" s="9"/>
      <c r="ADG51" s="9"/>
      <c r="ADH51" s="9"/>
      <c r="ADI51" s="9"/>
      <c r="ADJ51" s="9"/>
      <c r="ADK51" s="9"/>
      <c r="ADL51" s="9"/>
      <c r="ADM51" s="9"/>
      <c r="ADN51" s="9"/>
      <c r="ADO51" s="9"/>
      <c r="ADP51" s="9"/>
      <c r="ADQ51" s="9"/>
      <c r="ADR51" s="9"/>
      <c r="ADS51" s="9"/>
      <c r="ADT51" s="9"/>
      <c r="ADU51" s="9"/>
      <c r="ADV51" s="9"/>
      <c r="ADW51" s="9"/>
      <c r="ADX51" s="9"/>
      <c r="ADY51" s="9"/>
      <c r="ADZ51" s="9"/>
      <c r="AEA51" s="9"/>
      <c r="AEB51" s="9"/>
      <c r="AEC51" s="9"/>
      <c r="AED51" s="9"/>
      <c r="AEE51" s="9"/>
      <c r="AEF51" s="9"/>
      <c r="AEG51" s="9"/>
      <c r="AEH51" s="9"/>
      <c r="AEI51" s="9"/>
      <c r="AEJ51" s="9"/>
      <c r="AEK51" s="9"/>
      <c r="AEL51" s="9"/>
      <c r="AEM51" s="9"/>
      <c r="AEN51" s="9"/>
      <c r="AEO51" s="9"/>
      <c r="AEP51" s="9"/>
      <c r="AEQ51" s="9"/>
      <c r="AER51" s="9"/>
      <c r="AES51" s="9"/>
      <c r="AET51" s="9"/>
      <c r="AEU51" s="9"/>
      <c r="AEV51" s="9"/>
      <c r="AEW51" s="9"/>
      <c r="AEX51" s="9"/>
      <c r="AEY51" s="9"/>
      <c r="AEZ51" s="9"/>
      <c r="AFA51" s="9"/>
      <c r="AFB51" s="9"/>
      <c r="AFC51" s="9"/>
      <c r="AFD51" s="9"/>
      <c r="AFE51" s="9"/>
      <c r="AFF51" s="9"/>
      <c r="AFG51" s="9"/>
      <c r="AFH51" s="9"/>
      <c r="AFI51" s="9"/>
      <c r="AFJ51" s="9"/>
      <c r="AFK51" s="9"/>
      <c r="AFL51" s="9"/>
      <c r="AFM51" s="9"/>
      <c r="AFN51" s="9"/>
      <c r="AFO51" s="9"/>
      <c r="AFP51" s="9"/>
      <c r="AFQ51" s="9"/>
      <c r="AFR51" s="9"/>
      <c r="AFS51" s="9"/>
      <c r="AFT51" s="9"/>
      <c r="AFU51" s="9"/>
      <c r="AFV51" s="9"/>
      <c r="AFW51" s="9"/>
      <c r="AFX51" s="9"/>
      <c r="AFY51" s="9"/>
      <c r="AFZ51" s="9"/>
      <c r="AGA51" s="9"/>
      <c r="AGB51" s="9"/>
      <c r="AGC51" s="9"/>
      <c r="AGD51" s="9"/>
      <c r="AGE51" s="9"/>
      <c r="AGF51" s="9"/>
      <c r="AGG51" s="9"/>
      <c r="AGH51" s="9"/>
      <c r="AGI51" s="9"/>
      <c r="AGJ51" s="9"/>
      <c r="AGK51" s="9"/>
      <c r="AGL51" s="9"/>
      <c r="AGM51" s="9"/>
      <c r="AGN51" s="9"/>
      <c r="AGO51" s="9"/>
      <c r="AGP51" s="9"/>
      <c r="AGQ51" s="9"/>
      <c r="AGR51" s="9"/>
      <c r="AGS51" s="9"/>
      <c r="AGT51" s="9"/>
      <c r="AGU51" s="9"/>
      <c r="AGV51" s="9"/>
      <c r="AGW51" s="9"/>
      <c r="AGX51" s="9"/>
      <c r="AGY51" s="9"/>
      <c r="AGZ51" s="9"/>
      <c r="AHA51" s="9"/>
      <c r="AHB51" s="9"/>
      <c r="AHC51" s="9"/>
      <c r="AHD51" s="9"/>
      <c r="AHE51" s="9"/>
      <c r="AHF51" s="9"/>
      <c r="AHG51" s="9"/>
      <c r="AHH51" s="9"/>
      <c r="AHI51" s="9"/>
      <c r="AHJ51" s="9"/>
      <c r="AHK51" s="9"/>
      <c r="AHL51" s="9"/>
      <c r="AHM51" s="9"/>
      <c r="AHN51" s="9"/>
      <c r="AHO51" s="9"/>
      <c r="AHP51" s="9"/>
      <c r="AHQ51" s="9"/>
      <c r="AHR51" s="9"/>
      <c r="AHS51" s="9"/>
      <c r="AHT51" s="9"/>
      <c r="AHU51" s="9"/>
      <c r="AHV51" s="9"/>
      <c r="AHW51" s="9"/>
      <c r="AHX51" s="9"/>
      <c r="AHY51" s="9"/>
      <c r="AHZ51" s="9"/>
      <c r="AIA51" s="9"/>
      <c r="AIB51" s="9"/>
      <c r="AIC51" s="9"/>
      <c r="AID51" s="9"/>
      <c r="AIE51" s="9"/>
      <c r="AIF51" s="9"/>
      <c r="AIG51" s="9"/>
      <c r="AIH51" s="9"/>
      <c r="AII51" s="9"/>
      <c r="AIJ51" s="9"/>
      <c r="AIK51" s="9"/>
      <c r="AIL51" s="9"/>
      <c r="AIM51" s="9"/>
      <c r="AIN51" s="9"/>
      <c r="AIO51" s="9"/>
      <c r="AIP51" s="9"/>
      <c r="AIQ51" s="9"/>
      <c r="AIR51" s="9"/>
      <c r="AIS51" s="9"/>
      <c r="AIT51" s="9"/>
      <c r="AIU51" s="9"/>
      <c r="AIV51" s="9"/>
      <c r="AIW51" s="9"/>
      <c r="AIX51" s="9"/>
      <c r="AIY51" s="9"/>
      <c r="AIZ51" s="9"/>
      <c r="AJA51" s="9"/>
      <c r="AJB51" s="9"/>
      <c r="AJC51" s="9"/>
      <c r="AJD51" s="9"/>
      <c r="AJE51" s="9"/>
      <c r="AJF51" s="9"/>
      <c r="AJG51" s="9"/>
      <c r="AJH51" s="9"/>
      <c r="AJI51" s="9"/>
      <c r="AJJ51" s="9"/>
      <c r="AJK51" s="9"/>
      <c r="AJL51" s="9"/>
      <c r="AJM51" s="9"/>
      <c r="AJN51" s="9"/>
      <c r="AJO51" s="9"/>
      <c r="AJP51" s="9"/>
      <c r="AJQ51" s="9"/>
      <c r="AJR51" s="9"/>
      <c r="AJS51" s="9"/>
      <c r="AJT51" s="9"/>
      <c r="AJU51" s="9"/>
      <c r="AJV51" s="9"/>
      <c r="AJW51" s="9"/>
      <c r="AJX51" s="9"/>
      <c r="AJY51" s="9"/>
      <c r="AJZ51" s="9"/>
      <c r="AKA51" s="9"/>
      <c r="AKB51" s="9"/>
      <c r="AKC51" s="9"/>
      <c r="AKD51" s="9"/>
      <c r="AKE51" s="9"/>
      <c r="AKF51" s="9"/>
      <c r="AKG51" s="9"/>
      <c r="AKH51" s="9"/>
      <c r="AKI51" s="9"/>
      <c r="AKJ51" s="9"/>
      <c r="AKK51" s="9"/>
      <c r="AKL51" s="9"/>
      <c r="AKM51" s="9"/>
      <c r="AKN51" s="9"/>
      <c r="AKO51" s="9"/>
      <c r="AKP51" s="9"/>
      <c r="AKQ51" s="9"/>
      <c r="AKR51" s="9"/>
      <c r="AKS51" s="9"/>
      <c r="AKT51" s="9"/>
      <c r="AKU51" s="9"/>
      <c r="AKV51" s="9"/>
      <c r="AKW51" s="9"/>
      <c r="AKX51" s="9"/>
      <c r="AKY51" s="9"/>
      <c r="AKZ51" s="9"/>
      <c r="ALA51" s="9"/>
      <c r="ALB51" s="9"/>
      <c r="ALC51" s="9"/>
      <c r="ALD51" s="9"/>
      <c r="ALE51" s="9"/>
      <c r="ALF51" s="9"/>
      <c r="ALG51" s="9"/>
      <c r="ALH51" s="9"/>
      <c r="ALI51" s="9"/>
      <c r="ALJ51" s="9"/>
      <c r="ALK51" s="9"/>
      <c r="ALL51" s="9"/>
      <c r="ALM51" s="9"/>
      <c r="ALN51" s="9"/>
      <c r="ALO51" s="9"/>
      <c r="ALP51" s="9"/>
      <c r="ALQ51" s="9"/>
      <c r="ALR51" s="9"/>
      <c r="ALS51" s="9"/>
      <c r="ALT51" s="9"/>
      <c r="ALU51" s="9"/>
      <c r="ALV51" s="9"/>
      <c r="ALW51" s="9"/>
      <c r="ALX51" s="9"/>
      <c r="ALY51" s="9"/>
      <c r="ALZ51" s="9"/>
      <c r="AMA51" s="9"/>
      <c r="AMB51" s="9"/>
      <c r="AMC51" s="9"/>
      <c r="AMD51" s="9"/>
      <c r="AME51" s="9"/>
      <c r="AMF51" s="9"/>
      <c r="AMG51" s="9"/>
      <c r="AMH51" s="9"/>
      <c r="AMI51" s="9"/>
      <c r="AMJ51" s="9"/>
    </row>
    <row r="52" spans="1:1024" x14ac:dyDescent="0.3">
      <c r="A52" s="94" t="s">
        <v>44</v>
      </c>
      <c r="B52" s="94"/>
      <c r="C52" s="94"/>
      <c r="D52" s="94"/>
      <c r="E52" s="91" t="s">
        <v>45</v>
      </c>
      <c r="F52" s="95">
        <f>+(F54/F51)*0.7</f>
        <v>8.5303436509870814</v>
      </c>
      <c r="G52" s="95"/>
      <c r="H52" s="96" t="s">
        <v>46</v>
      </c>
      <c r="I52" s="86"/>
      <c r="J52" s="56"/>
      <c r="K52" s="56"/>
      <c r="L52" s="56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>
        <v>4000</v>
      </c>
      <c r="Y52" s="57"/>
      <c r="Z52" s="57"/>
      <c r="AA52" s="57"/>
      <c r="AB52" s="57"/>
      <c r="AC52" s="57"/>
      <c r="AD52" s="86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  <c r="GP52" s="9"/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  <c r="HI52" s="9"/>
      <c r="HJ52" s="9"/>
      <c r="HK52" s="9"/>
      <c r="HL52" s="9"/>
      <c r="HM52" s="9"/>
      <c r="HN52" s="9"/>
      <c r="HO52" s="9"/>
      <c r="HP52" s="9"/>
      <c r="HQ52" s="9"/>
      <c r="HR52" s="9"/>
      <c r="HS52" s="9"/>
      <c r="HT52" s="9"/>
      <c r="HU52" s="9"/>
      <c r="HV52" s="9"/>
      <c r="HW52" s="9"/>
      <c r="HX52" s="9"/>
      <c r="HY52" s="9"/>
      <c r="HZ52" s="9"/>
      <c r="IA52" s="9"/>
      <c r="IB52" s="9"/>
      <c r="IC52" s="9"/>
      <c r="ID52" s="9"/>
      <c r="IE52" s="9"/>
      <c r="IF52" s="9"/>
      <c r="IG52" s="9"/>
      <c r="IH52" s="9"/>
      <c r="II52" s="9"/>
      <c r="IJ52" s="9"/>
      <c r="IK52" s="9"/>
      <c r="IL52" s="9"/>
      <c r="IM52" s="9"/>
      <c r="IN52" s="9"/>
      <c r="IO52" s="9"/>
      <c r="IP52" s="9"/>
      <c r="IQ52" s="9"/>
      <c r="IR52" s="9"/>
      <c r="IS52" s="9"/>
      <c r="IT52" s="9"/>
      <c r="IU52" s="9"/>
      <c r="IV52" s="9"/>
      <c r="IW52" s="9"/>
      <c r="IX52" s="9"/>
      <c r="IY52" s="9"/>
      <c r="IZ52" s="9"/>
      <c r="JA52" s="9"/>
      <c r="JB52" s="9"/>
      <c r="JC52" s="9"/>
      <c r="JD52" s="9"/>
      <c r="JE52" s="9"/>
      <c r="JF52" s="9"/>
      <c r="JG52" s="9"/>
      <c r="JH52" s="9"/>
      <c r="JI52" s="9"/>
      <c r="JJ52" s="9"/>
      <c r="JK52" s="9"/>
      <c r="JL52" s="9"/>
      <c r="JM52" s="9"/>
      <c r="JN52" s="9"/>
      <c r="JO52" s="9"/>
      <c r="JP52" s="9"/>
      <c r="JQ52" s="9"/>
      <c r="JR52" s="9"/>
      <c r="JS52" s="9"/>
      <c r="JT52" s="9"/>
      <c r="JU52" s="9"/>
      <c r="JV52" s="9"/>
      <c r="JW52" s="9"/>
      <c r="JX52" s="9"/>
      <c r="JY52" s="9"/>
      <c r="JZ52" s="9"/>
      <c r="KA52" s="9"/>
      <c r="KB52" s="9"/>
      <c r="KC52" s="9"/>
      <c r="KD52" s="9"/>
      <c r="KE52" s="9"/>
      <c r="KF52" s="9"/>
      <c r="KG52" s="9"/>
      <c r="KH52" s="9"/>
      <c r="KI52" s="9"/>
      <c r="KJ52" s="9"/>
      <c r="KK52" s="9"/>
      <c r="KL52" s="9"/>
      <c r="KM52" s="9"/>
      <c r="KN52" s="9"/>
      <c r="KO52" s="9"/>
      <c r="KP52" s="9"/>
      <c r="KQ52" s="9"/>
      <c r="KR52" s="9"/>
      <c r="KS52" s="9"/>
      <c r="KT52" s="9"/>
      <c r="KU52" s="9"/>
      <c r="KV52" s="9"/>
      <c r="KW52" s="9"/>
      <c r="KX52" s="9"/>
      <c r="KY52" s="9"/>
      <c r="KZ52" s="9"/>
      <c r="LA52" s="9"/>
      <c r="LB52" s="9"/>
      <c r="LC52" s="9"/>
      <c r="LD52" s="9"/>
      <c r="LE52" s="9"/>
      <c r="LF52" s="9"/>
      <c r="LG52" s="9"/>
      <c r="LH52" s="9"/>
      <c r="LI52" s="9"/>
      <c r="LJ52" s="9"/>
      <c r="LK52" s="9"/>
      <c r="LL52" s="9"/>
      <c r="LM52" s="9"/>
      <c r="LN52" s="9"/>
      <c r="LO52" s="9"/>
      <c r="LP52" s="9"/>
      <c r="LQ52" s="9"/>
      <c r="LR52" s="9"/>
      <c r="LS52" s="9"/>
      <c r="LT52" s="9"/>
      <c r="LU52" s="9"/>
      <c r="LV52" s="9"/>
      <c r="LW52" s="9"/>
      <c r="LX52" s="9"/>
      <c r="LY52" s="9"/>
      <c r="LZ52" s="9"/>
      <c r="MA52" s="9"/>
      <c r="MB52" s="9"/>
      <c r="MC52" s="9"/>
      <c r="MD52" s="9"/>
      <c r="ME52" s="9"/>
      <c r="MF52" s="9"/>
      <c r="MG52" s="9"/>
      <c r="MH52" s="9"/>
      <c r="MI52" s="9"/>
      <c r="MJ52" s="9"/>
      <c r="MK52" s="9"/>
      <c r="ML52" s="9"/>
      <c r="MM52" s="9"/>
      <c r="MN52" s="9"/>
      <c r="MO52" s="9"/>
      <c r="MP52" s="9"/>
      <c r="MQ52" s="9"/>
      <c r="MR52" s="9"/>
      <c r="MS52" s="9"/>
      <c r="MT52" s="9"/>
      <c r="MU52" s="9"/>
      <c r="MV52" s="9"/>
      <c r="MW52" s="9"/>
      <c r="MX52" s="9"/>
      <c r="MY52" s="9"/>
      <c r="MZ52" s="9"/>
      <c r="NA52" s="9"/>
      <c r="NB52" s="9"/>
      <c r="NC52" s="9"/>
      <c r="ND52" s="9"/>
      <c r="NE52" s="9"/>
      <c r="NF52" s="9"/>
      <c r="NG52" s="9"/>
      <c r="NH52" s="9"/>
      <c r="NI52" s="9"/>
      <c r="NJ52" s="9"/>
      <c r="NK52" s="9"/>
      <c r="NL52" s="9"/>
      <c r="NM52" s="9"/>
      <c r="NN52" s="9"/>
      <c r="NO52" s="9"/>
      <c r="NP52" s="9"/>
      <c r="NQ52" s="9"/>
      <c r="NR52" s="9"/>
      <c r="NS52" s="9"/>
      <c r="NT52" s="9"/>
      <c r="NU52" s="9"/>
      <c r="NV52" s="9"/>
      <c r="NW52" s="9"/>
      <c r="NX52" s="9"/>
      <c r="NY52" s="9"/>
      <c r="NZ52" s="9"/>
      <c r="OA52" s="9"/>
      <c r="OB52" s="9"/>
      <c r="OC52" s="9"/>
      <c r="OD52" s="9"/>
      <c r="OE52" s="9"/>
      <c r="OF52" s="9"/>
      <c r="OG52" s="9"/>
      <c r="OH52" s="9"/>
      <c r="OI52" s="9"/>
      <c r="OJ52" s="9"/>
      <c r="OK52" s="9"/>
      <c r="OL52" s="9"/>
      <c r="OM52" s="9"/>
      <c r="ON52" s="9"/>
      <c r="OO52" s="9"/>
      <c r="OP52" s="9"/>
      <c r="OQ52" s="9"/>
      <c r="OR52" s="9"/>
      <c r="OS52" s="9"/>
      <c r="OT52" s="9"/>
      <c r="OU52" s="9"/>
      <c r="OV52" s="9"/>
      <c r="OW52" s="9"/>
      <c r="OX52" s="9"/>
      <c r="OY52" s="9"/>
      <c r="OZ52" s="9"/>
      <c r="PA52" s="9"/>
      <c r="PB52" s="9"/>
      <c r="PC52" s="9"/>
      <c r="PD52" s="9"/>
      <c r="PE52" s="9"/>
      <c r="PF52" s="9"/>
      <c r="PG52" s="9"/>
      <c r="PH52" s="9"/>
      <c r="PI52" s="9"/>
      <c r="PJ52" s="9"/>
      <c r="PK52" s="9"/>
      <c r="PL52" s="9"/>
      <c r="PM52" s="9"/>
      <c r="PN52" s="9"/>
      <c r="PO52" s="9"/>
      <c r="PP52" s="9"/>
      <c r="PQ52" s="9"/>
      <c r="PR52" s="9"/>
      <c r="PS52" s="9"/>
      <c r="PT52" s="9"/>
      <c r="PU52" s="9"/>
      <c r="PV52" s="9"/>
      <c r="PW52" s="9"/>
      <c r="PX52" s="9"/>
      <c r="PY52" s="9"/>
      <c r="PZ52" s="9"/>
      <c r="QA52" s="9"/>
      <c r="QB52" s="9"/>
      <c r="QC52" s="9"/>
      <c r="QD52" s="9"/>
      <c r="QE52" s="9"/>
      <c r="QF52" s="9"/>
      <c r="QG52" s="9"/>
      <c r="QH52" s="9"/>
      <c r="QI52" s="9"/>
      <c r="QJ52" s="9"/>
      <c r="QK52" s="9"/>
      <c r="QL52" s="9"/>
      <c r="QM52" s="9"/>
      <c r="QN52" s="9"/>
      <c r="QO52" s="9"/>
      <c r="QP52" s="9"/>
      <c r="QQ52" s="9"/>
      <c r="QR52" s="9"/>
      <c r="QS52" s="9"/>
      <c r="QT52" s="9"/>
      <c r="QU52" s="9"/>
      <c r="QV52" s="9"/>
      <c r="QW52" s="9"/>
      <c r="QX52" s="9"/>
      <c r="QY52" s="9"/>
      <c r="QZ52" s="9"/>
      <c r="RA52" s="9"/>
      <c r="RB52" s="9"/>
      <c r="RC52" s="9"/>
      <c r="RD52" s="9"/>
      <c r="RE52" s="9"/>
      <c r="RF52" s="9"/>
      <c r="RG52" s="9"/>
      <c r="RH52" s="9"/>
      <c r="RI52" s="9"/>
      <c r="RJ52" s="9"/>
      <c r="RK52" s="9"/>
      <c r="RL52" s="9"/>
      <c r="RM52" s="9"/>
      <c r="RN52" s="9"/>
      <c r="RO52" s="9"/>
      <c r="RP52" s="9"/>
      <c r="RQ52" s="9"/>
      <c r="RR52" s="9"/>
      <c r="RS52" s="9"/>
      <c r="RT52" s="9"/>
      <c r="RU52" s="9"/>
      <c r="RV52" s="9"/>
      <c r="RW52" s="9"/>
      <c r="RX52" s="9"/>
      <c r="RY52" s="9"/>
      <c r="RZ52" s="9"/>
      <c r="SA52" s="9"/>
      <c r="SB52" s="9"/>
      <c r="SC52" s="9"/>
      <c r="SD52" s="9"/>
      <c r="SE52" s="9"/>
      <c r="SF52" s="9"/>
      <c r="SG52" s="9"/>
      <c r="SH52" s="9"/>
      <c r="SI52" s="9"/>
      <c r="SJ52" s="9"/>
      <c r="SK52" s="9"/>
      <c r="SL52" s="9"/>
      <c r="SM52" s="9"/>
      <c r="SN52" s="9"/>
      <c r="SO52" s="9"/>
      <c r="SP52" s="9"/>
      <c r="SQ52" s="9"/>
      <c r="SR52" s="9"/>
      <c r="SS52" s="9"/>
      <c r="ST52" s="9"/>
      <c r="SU52" s="9"/>
      <c r="SV52" s="9"/>
      <c r="SW52" s="9"/>
      <c r="SX52" s="9"/>
      <c r="SY52" s="9"/>
      <c r="SZ52" s="9"/>
      <c r="TA52" s="9"/>
      <c r="TB52" s="9"/>
      <c r="TC52" s="9"/>
      <c r="TD52" s="9"/>
      <c r="TE52" s="9"/>
      <c r="TF52" s="9"/>
      <c r="TG52" s="9"/>
      <c r="TH52" s="9"/>
      <c r="TI52" s="9"/>
      <c r="TJ52" s="9"/>
      <c r="TK52" s="9"/>
      <c r="TL52" s="9"/>
      <c r="TM52" s="9"/>
      <c r="TN52" s="9"/>
      <c r="TO52" s="9"/>
      <c r="TP52" s="9"/>
      <c r="TQ52" s="9"/>
      <c r="TR52" s="9"/>
      <c r="TS52" s="9"/>
      <c r="TT52" s="9"/>
      <c r="TU52" s="9"/>
      <c r="TV52" s="9"/>
      <c r="TW52" s="9"/>
      <c r="TX52" s="9"/>
      <c r="TY52" s="9"/>
      <c r="TZ52" s="9"/>
      <c r="UA52" s="9"/>
      <c r="UB52" s="9"/>
      <c r="UC52" s="9"/>
      <c r="UD52" s="9"/>
      <c r="UE52" s="9"/>
      <c r="UF52" s="9"/>
      <c r="UG52" s="9"/>
      <c r="UH52" s="9"/>
      <c r="UI52" s="9"/>
      <c r="UJ52" s="9"/>
      <c r="UK52" s="9"/>
      <c r="UL52" s="9"/>
      <c r="UM52" s="9"/>
      <c r="UN52" s="9"/>
      <c r="UO52" s="9"/>
      <c r="UP52" s="9"/>
      <c r="UQ52" s="9"/>
      <c r="UR52" s="9"/>
      <c r="US52" s="9"/>
      <c r="UT52" s="9"/>
      <c r="UU52" s="9"/>
      <c r="UV52" s="9"/>
      <c r="UW52" s="9"/>
      <c r="UX52" s="9"/>
      <c r="UY52" s="9"/>
      <c r="UZ52" s="9"/>
      <c r="VA52" s="9"/>
      <c r="VB52" s="9"/>
      <c r="VC52" s="9"/>
      <c r="VD52" s="9"/>
      <c r="VE52" s="9"/>
      <c r="VF52" s="9"/>
      <c r="VG52" s="9"/>
      <c r="VH52" s="9"/>
      <c r="VI52" s="9"/>
      <c r="VJ52" s="9"/>
      <c r="VK52" s="9"/>
      <c r="VL52" s="9"/>
      <c r="VM52" s="9"/>
      <c r="VN52" s="9"/>
      <c r="VO52" s="9"/>
      <c r="VP52" s="9"/>
      <c r="VQ52" s="9"/>
      <c r="VR52" s="9"/>
      <c r="VS52" s="9"/>
      <c r="VT52" s="9"/>
      <c r="VU52" s="9"/>
      <c r="VV52" s="9"/>
      <c r="VW52" s="9"/>
      <c r="VX52" s="9"/>
      <c r="VY52" s="9"/>
      <c r="VZ52" s="9"/>
      <c r="WA52" s="9"/>
      <c r="WB52" s="9"/>
      <c r="WC52" s="9"/>
      <c r="WD52" s="9"/>
      <c r="WE52" s="9"/>
      <c r="WF52" s="9"/>
      <c r="WG52" s="9"/>
      <c r="WH52" s="9"/>
      <c r="WI52" s="9"/>
      <c r="WJ52" s="9"/>
      <c r="WK52" s="9"/>
      <c r="WL52" s="9"/>
      <c r="WM52" s="9"/>
      <c r="WN52" s="9"/>
      <c r="WO52" s="9"/>
      <c r="WP52" s="9"/>
      <c r="WQ52" s="9"/>
      <c r="WR52" s="9"/>
      <c r="WS52" s="9"/>
      <c r="WT52" s="9"/>
      <c r="WU52" s="9"/>
      <c r="WV52" s="9"/>
      <c r="WW52" s="9"/>
      <c r="WX52" s="9"/>
      <c r="WY52" s="9"/>
      <c r="WZ52" s="9"/>
      <c r="XA52" s="9"/>
      <c r="XB52" s="9"/>
      <c r="XC52" s="9"/>
      <c r="XD52" s="9"/>
      <c r="XE52" s="9"/>
      <c r="XF52" s="9"/>
      <c r="XG52" s="9"/>
      <c r="XH52" s="9"/>
      <c r="XI52" s="9"/>
      <c r="XJ52" s="9"/>
      <c r="XK52" s="9"/>
      <c r="XL52" s="9"/>
      <c r="XM52" s="9"/>
      <c r="XN52" s="9"/>
      <c r="XO52" s="9"/>
      <c r="XP52" s="9"/>
      <c r="XQ52" s="9"/>
      <c r="XR52" s="9"/>
      <c r="XS52" s="9"/>
      <c r="XT52" s="9"/>
      <c r="XU52" s="9"/>
      <c r="XV52" s="9"/>
      <c r="XW52" s="9"/>
      <c r="XX52" s="9"/>
      <c r="XY52" s="9"/>
      <c r="XZ52" s="9"/>
      <c r="YA52" s="9"/>
      <c r="YB52" s="9"/>
      <c r="YC52" s="9"/>
      <c r="YD52" s="9"/>
      <c r="YE52" s="9"/>
      <c r="YF52" s="9"/>
      <c r="YG52" s="9"/>
      <c r="YH52" s="9"/>
      <c r="YI52" s="9"/>
      <c r="YJ52" s="9"/>
      <c r="YK52" s="9"/>
      <c r="YL52" s="9"/>
      <c r="YM52" s="9"/>
      <c r="YN52" s="9"/>
      <c r="YO52" s="9"/>
      <c r="YP52" s="9"/>
      <c r="YQ52" s="9"/>
      <c r="YR52" s="9"/>
      <c r="YS52" s="9"/>
      <c r="YT52" s="9"/>
      <c r="YU52" s="9"/>
      <c r="YV52" s="9"/>
      <c r="YW52" s="9"/>
      <c r="YX52" s="9"/>
      <c r="YY52" s="9"/>
      <c r="YZ52" s="9"/>
      <c r="ZA52" s="9"/>
      <c r="ZB52" s="9"/>
      <c r="ZC52" s="9"/>
      <c r="ZD52" s="9"/>
      <c r="ZE52" s="9"/>
      <c r="ZF52" s="9"/>
      <c r="ZG52" s="9"/>
      <c r="ZH52" s="9"/>
      <c r="ZI52" s="9"/>
      <c r="ZJ52" s="9"/>
      <c r="ZK52" s="9"/>
      <c r="ZL52" s="9"/>
      <c r="ZM52" s="9"/>
      <c r="ZN52" s="9"/>
      <c r="ZO52" s="9"/>
      <c r="ZP52" s="9"/>
      <c r="ZQ52" s="9"/>
      <c r="ZR52" s="9"/>
      <c r="ZS52" s="9"/>
      <c r="ZT52" s="9"/>
      <c r="ZU52" s="9"/>
      <c r="ZV52" s="9"/>
      <c r="ZW52" s="9"/>
      <c r="ZX52" s="9"/>
      <c r="ZY52" s="9"/>
      <c r="ZZ52" s="9"/>
      <c r="AAA52" s="9"/>
      <c r="AAB52" s="9"/>
      <c r="AAC52" s="9"/>
      <c r="AAD52" s="9"/>
      <c r="AAE52" s="9"/>
      <c r="AAF52" s="9"/>
      <c r="AAG52" s="9"/>
      <c r="AAH52" s="9"/>
      <c r="AAI52" s="9"/>
      <c r="AAJ52" s="9"/>
      <c r="AAK52" s="9"/>
      <c r="AAL52" s="9"/>
      <c r="AAM52" s="9"/>
      <c r="AAN52" s="9"/>
      <c r="AAO52" s="9"/>
      <c r="AAP52" s="9"/>
      <c r="AAQ52" s="9"/>
      <c r="AAR52" s="9"/>
      <c r="AAS52" s="9"/>
      <c r="AAT52" s="9"/>
      <c r="AAU52" s="9"/>
      <c r="AAV52" s="9"/>
      <c r="AAW52" s="9"/>
      <c r="AAX52" s="9"/>
      <c r="AAY52" s="9"/>
      <c r="AAZ52" s="9"/>
      <c r="ABA52" s="9"/>
      <c r="ABB52" s="9"/>
      <c r="ABC52" s="9"/>
      <c r="ABD52" s="9"/>
      <c r="ABE52" s="9"/>
      <c r="ABF52" s="9"/>
      <c r="ABG52" s="9"/>
      <c r="ABH52" s="9"/>
      <c r="ABI52" s="9"/>
      <c r="ABJ52" s="9"/>
      <c r="ABK52" s="9"/>
      <c r="ABL52" s="9"/>
      <c r="ABM52" s="9"/>
      <c r="ABN52" s="9"/>
      <c r="ABO52" s="9"/>
      <c r="ABP52" s="9"/>
      <c r="ABQ52" s="9"/>
      <c r="ABR52" s="9"/>
      <c r="ABS52" s="9"/>
      <c r="ABT52" s="9"/>
      <c r="ABU52" s="9"/>
      <c r="ABV52" s="9"/>
      <c r="ABW52" s="9"/>
      <c r="ABX52" s="9"/>
      <c r="ABY52" s="9"/>
      <c r="ABZ52" s="9"/>
      <c r="ACA52" s="9"/>
      <c r="ACB52" s="9"/>
      <c r="ACC52" s="9"/>
      <c r="ACD52" s="9"/>
      <c r="ACE52" s="9"/>
      <c r="ACF52" s="9"/>
      <c r="ACG52" s="9"/>
      <c r="ACH52" s="9"/>
      <c r="ACI52" s="9"/>
      <c r="ACJ52" s="9"/>
      <c r="ACK52" s="9"/>
      <c r="ACL52" s="9"/>
      <c r="ACM52" s="9"/>
      <c r="ACN52" s="9"/>
      <c r="ACO52" s="9"/>
      <c r="ACP52" s="9"/>
      <c r="ACQ52" s="9"/>
      <c r="ACR52" s="9"/>
      <c r="ACS52" s="9"/>
      <c r="ACT52" s="9"/>
      <c r="ACU52" s="9"/>
      <c r="ACV52" s="9"/>
      <c r="ACW52" s="9"/>
      <c r="ACX52" s="9"/>
      <c r="ACY52" s="9"/>
      <c r="ACZ52" s="9"/>
      <c r="ADA52" s="9"/>
      <c r="ADB52" s="9"/>
      <c r="ADC52" s="9"/>
      <c r="ADD52" s="9"/>
      <c r="ADE52" s="9"/>
      <c r="ADF52" s="9"/>
      <c r="ADG52" s="9"/>
      <c r="ADH52" s="9"/>
      <c r="ADI52" s="9"/>
      <c r="ADJ52" s="9"/>
      <c r="ADK52" s="9"/>
      <c r="ADL52" s="9"/>
      <c r="ADM52" s="9"/>
      <c r="ADN52" s="9"/>
      <c r="ADO52" s="9"/>
      <c r="ADP52" s="9"/>
      <c r="ADQ52" s="9"/>
      <c r="ADR52" s="9"/>
      <c r="ADS52" s="9"/>
      <c r="ADT52" s="9"/>
      <c r="ADU52" s="9"/>
      <c r="ADV52" s="9"/>
      <c r="ADW52" s="9"/>
      <c r="ADX52" s="9"/>
      <c r="ADY52" s="9"/>
      <c r="ADZ52" s="9"/>
      <c r="AEA52" s="9"/>
      <c r="AEB52" s="9"/>
      <c r="AEC52" s="9"/>
      <c r="AED52" s="9"/>
      <c r="AEE52" s="9"/>
      <c r="AEF52" s="9"/>
      <c r="AEG52" s="9"/>
      <c r="AEH52" s="9"/>
      <c r="AEI52" s="9"/>
      <c r="AEJ52" s="9"/>
      <c r="AEK52" s="9"/>
      <c r="AEL52" s="9"/>
      <c r="AEM52" s="9"/>
      <c r="AEN52" s="9"/>
      <c r="AEO52" s="9"/>
      <c r="AEP52" s="9"/>
      <c r="AEQ52" s="9"/>
      <c r="AER52" s="9"/>
      <c r="AES52" s="9"/>
      <c r="AET52" s="9"/>
      <c r="AEU52" s="9"/>
      <c r="AEV52" s="9"/>
      <c r="AEW52" s="9"/>
      <c r="AEX52" s="9"/>
      <c r="AEY52" s="9"/>
      <c r="AEZ52" s="9"/>
      <c r="AFA52" s="9"/>
      <c r="AFB52" s="9"/>
      <c r="AFC52" s="9"/>
      <c r="AFD52" s="9"/>
      <c r="AFE52" s="9"/>
      <c r="AFF52" s="9"/>
      <c r="AFG52" s="9"/>
      <c r="AFH52" s="9"/>
      <c r="AFI52" s="9"/>
      <c r="AFJ52" s="9"/>
      <c r="AFK52" s="9"/>
      <c r="AFL52" s="9"/>
      <c r="AFM52" s="9"/>
      <c r="AFN52" s="9"/>
      <c r="AFO52" s="9"/>
      <c r="AFP52" s="9"/>
      <c r="AFQ52" s="9"/>
      <c r="AFR52" s="9"/>
      <c r="AFS52" s="9"/>
      <c r="AFT52" s="9"/>
      <c r="AFU52" s="9"/>
      <c r="AFV52" s="9"/>
      <c r="AFW52" s="9"/>
      <c r="AFX52" s="9"/>
      <c r="AFY52" s="9"/>
      <c r="AFZ52" s="9"/>
      <c r="AGA52" s="9"/>
      <c r="AGB52" s="9"/>
      <c r="AGC52" s="9"/>
      <c r="AGD52" s="9"/>
      <c r="AGE52" s="9"/>
      <c r="AGF52" s="9"/>
      <c r="AGG52" s="9"/>
      <c r="AGH52" s="9"/>
      <c r="AGI52" s="9"/>
      <c r="AGJ52" s="9"/>
      <c r="AGK52" s="9"/>
      <c r="AGL52" s="9"/>
      <c r="AGM52" s="9"/>
      <c r="AGN52" s="9"/>
      <c r="AGO52" s="9"/>
      <c r="AGP52" s="9"/>
      <c r="AGQ52" s="9"/>
      <c r="AGR52" s="9"/>
      <c r="AGS52" s="9"/>
      <c r="AGT52" s="9"/>
      <c r="AGU52" s="9"/>
      <c r="AGV52" s="9"/>
      <c r="AGW52" s="9"/>
      <c r="AGX52" s="9"/>
      <c r="AGY52" s="9"/>
      <c r="AGZ52" s="9"/>
      <c r="AHA52" s="9"/>
      <c r="AHB52" s="9"/>
      <c r="AHC52" s="9"/>
      <c r="AHD52" s="9"/>
      <c r="AHE52" s="9"/>
      <c r="AHF52" s="9"/>
      <c r="AHG52" s="9"/>
      <c r="AHH52" s="9"/>
      <c r="AHI52" s="9"/>
      <c r="AHJ52" s="9"/>
      <c r="AHK52" s="9"/>
      <c r="AHL52" s="9"/>
      <c r="AHM52" s="9"/>
      <c r="AHN52" s="9"/>
      <c r="AHO52" s="9"/>
      <c r="AHP52" s="9"/>
      <c r="AHQ52" s="9"/>
      <c r="AHR52" s="9"/>
      <c r="AHS52" s="9"/>
      <c r="AHT52" s="9"/>
      <c r="AHU52" s="9"/>
      <c r="AHV52" s="9"/>
      <c r="AHW52" s="9"/>
      <c r="AHX52" s="9"/>
      <c r="AHY52" s="9"/>
      <c r="AHZ52" s="9"/>
      <c r="AIA52" s="9"/>
      <c r="AIB52" s="9"/>
      <c r="AIC52" s="9"/>
      <c r="AID52" s="9"/>
      <c r="AIE52" s="9"/>
      <c r="AIF52" s="9"/>
      <c r="AIG52" s="9"/>
      <c r="AIH52" s="9"/>
      <c r="AII52" s="9"/>
      <c r="AIJ52" s="9"/>
      <c r="AIK52" s="9"/>
      <c r="AIL52" s="9"/>
      <c r="AIM52" s="9"/>
      <c r="AIN52" s="9"/>
      <c r="AIO52" s="9"/>
      <c r="AIP52" s="9"/>
      <c r="AIQ52" s="9"/>
      <c r="AIR52" s="9"/>
      <c r="AIS52" s="9"/>
      <c r="AIT52" s="9"/>
      <c r="AIU52" s="9"/>
      <c r="AIV52" s="9"/>
      <c r="AIW52" s="9"/>
      <c r="AIX52" s="9"/>
      <c r="AIY52" s="9"/>
      <c r="AIZ52" s="9"/>
      <c r="AJA52" s="9"/>
      <c r="AJB52" s="9"/>
      <c r="AJC52" s="9"/>
      <c r="AJD52" s="9"/>
      <c r="AJE52" s="9"/>
      <c r="AJF52" s="9"/>
      <c r="AJG52" s="9"/>
      <c r="AJH52" s="9"/>
      <c r="AJI52" s="9"/>
      <c r="AJJ52" s="9"/>
      <c r="AJK52" s="9"/>
      <c r="AJL52" s="9"/>
      <c r="AJM52" s="9"/>
      <c r="AJN52" s="9"/>
      <c r="AJO52" s="9"/>
      <c r="AJP52" s="9"/>
      <c r="AJQ52" s="9"/>
      <c r="AJR52" s="9"/>
      <c r="AJS52" s="9"/>
      <c r="AJT52" s="9"/>
      <c r="AJU52" s="9"/>
      <c r="AJV52" s="9"/>
      <c r="AJW52" s="9"/>
      <c r="AJX52" s="9"/>
      <c r="AJY52" s="9"/>
      <c r="AJZ52" s="9"/>
      <c r="AKA52" s="9"/>
      <c r="AKB52" s="9"/>
      <c r="AKC52" s="9"/>
      <c r="AKD52" s="9"/>
      <c r="AKE52" s="9"/>
      <c r="AKF52" s="9"/>
      <c r="AKG52" s="9"/>
      <c r="AKH52" s="9"/>
      <c r="AKI52" s="9"/>
      <c r="AKJ52" s="9"/>
      <c r="AKK52" s="9"/>
      <c r="AKL52" s="9"/>
      <c r="AKM52" s="9"/>
      <c r="AKN52" s="9"/>
      <c r="AKO52" s="9"/>
      <c r="AKP52" s="9"/>
      <c r="AKQ52" s="9"/>
      <c r="AKR52" s="9"/>
      <c r="AKS52" s="9"/>
      <c r="AKT52" s="9"/>
      <c r="AKU52" s="9"/>
      <c r="AKV52" s="9"/>
      <c r="AKW52" s="9"/>
      <c r="AKX52" s="9"/>
      <c r="AKY52" s="9"/>
      <c r="AKZ52" s="9"/>
      <c r="ALA52" s="9"/>
      <c r="ALB52" s="9"/>
      <c r="ALC52" s="9"/>
      <c r="ALD52" s="9"/>
      <c r="ALE52" s="9"/>
      <c r="ALF52" s="9"/>
      <c r="ALG52" s="9"/>
      <c r="ALH52" s="9"/>
      <c r="ALI52" s="9"/>
      <c r="ALJ52" s="9"/>
      <c r="ALK52" s="9"/>
      <c r="ALL52" s="9"/>
      <c r="ALM52" s="9"/>
      <c r="ALN52" s="9"/>
      <c r="ALO52" s="9"/>
      <c r="ALP52" s="9"/>
      <c r="ALQ52" s="9"/>
      <c r="ALR52" s="9"/>
      <c r="ALS52" s="9"/>
      <c r="ALT52" s="9"/>
      <c r="ALU52" s="9"/>
      <c r="ALV52" s="9"/>
      <c r="ALW52" s="9"/>
      <c r="ALX52" s="9"/>
      <c r="ALY52" s="9"/>
      <c r="ALZ52" s="9"/>
      <c r="AMA52" s="9"/>
      <c r="AMB52" s="9"/>
      <c r="AMC52" s="9"/>
      <c r="AMD52" s="9"/>
      <c r="AME52" s="9"/>
      <c r="AMF52" s="9"/>
      <c r="AMG52" s="9"/>
      <c r="AMH52" s="9"/>
      <c r="AMI52" s="9"/>
      <c r="AMJ52" s="9"/>
    </row>
    <row r="53" spans="1:1024" x14ac:dyDescent="0.3">
      <c r="A53" s="94" t="s">
        <v>47</v>
      </c>
      <c r="B53" s="94"/>
      <c r="C53" s="94"/>
      <c r="D53" s="94"/>
      <c r="E53" s="91" t="s">
        <v>48</v>
      </c>
      <c r="F53" s="95">
        <v>30</v>
      </c>
      <c r="G53" s="95"/>
      <c r="H53" s="96" t="s">
        <v>49</v>
      </c>
      <c r="I53" s="86"/>
      <c r="J53" s="56"/>
      <c r="K53" s="56"/>
      <c r="L53" s="56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>
        <v>8000</v>
      </c>
      <c r="Y53" s="57"/>
      <c r="Z53" s="57"/>
      <c r="AA53" s="57"/>
      <c r="AB53" s="57"/>
      <c r="AC53" s="57"/>
      <c r="AD53" s="86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  <c r="GX53" s="9"/>
      <c r="GY53" s="9"/>
      <c r="GZ53" s="9"/>
      <c r="HA53" s="9"/>
      <c r="HB53" s="9"/>
      <c r="HC53" s="9"/>
      <c r="HD53" s="9"/>
      <c r="HE53" s="9"/>
      <c r="HF53" s="9"/>
      <c r="HG53" s="9"/>
      <c r="HH53" s="9"/>
      <c r="HI53" s="9"/>
      <c r="HJ53" s="9"/>
      <c r="HK53" s="9"/>
      <c r="HL53" s="9"/>
      <c r="HM53" s="9"/>
      <c r="HN53" s="9"/>
      <c r="HO53" s="9"/>
      <c r="HP53" s="9"/>
      <c r="HQ53" s="9"/>
      <c r="HR53" s="9"/>
      <c r="HS53" s="9"/>
      <c r="HT53" s="9"/>
      <c r="HU53" s="9"/>
      <c r="HV53" s="9"/>
      <c r="HW53" s="9"/>
      <c r="HX53" s="9"/>
      <c r="HY53" s="9"/>
      <c r="HZ53" s="9"/>
      <c r="IA53" s="9"/>
      <c r="IB53" s="9"/>
      <c r="IC53" s="9"/>
      <c r="ID53" s="9"/>
      <c r="IE53" s="9"/>
      <c r="IF53" s="9"/>
      <c r="IG53" s="9"/>
      <c r="IH53" s="9"/>
      <c r="II53" s="9"/>
      <c r="IJ53" s="9"/>
      <c r="IK53" s="9"/>
      <c r="IL53" s="9"/>
      <c r="IM53" s="9"/>
      <c r="IN53" s="9"/>
      <c r="IO53" s="9"/>
      <c r="IP53" s="9"/>
      <c r="IQ53" s="9"/>
      <c r="IR53" s="9"/>
      <c r="IS53" s="9"/>
      <c r="IT53" s="9"/>
      <c r="IU53" s="9"/>
      <c r="IV53" s="9"/>
      <c r="IW53" s="9"/>
      <c r="IX53" s="9"/>
      <c r="IY53" s="9"/>
      <c r="IZ53" s="9"/>
      <c r="JA53" s="9"/>
      <c r="JB53" s="9"/>
      <c r="JC53" s="9"/>
      <c r="JD53" s="9"/>
      <c r="JE53" s="9"/>
      <c r="JF53" s="9"/>
      <c r="JG53" s="9"/>
      <c r="JH53" s="9"/>
      <c r="JI53" s="9"/>
      <c r="JJ53" s="9"/>
      <c r="JK53" s="9"/>
      <c r="JL53" s="9"/>
      <c r="JM53" s="9"/>
      <c r="JN53" s="9"/>
      <c r="JO53" s="9"/>
      <c r="JP53" s="9"/>
      <c r="JQ53" s="9"/>
      <c r="JR53" s="9"/>
      <c r="JS53" s="9"/>
      <c r="JT53" s="9"/>
      <c r="JU53" s="9"/>
      <c r="JV53" s="9"/>
      <c r="JW53" s="9"/>
      <c r="JX53" s="9"/>
      <c r="JY53" s="9"/>
      <c r="JZ53" s="9"/>
      <c r="KA53" s="9"/>
      <c r="KB53" s="9"/>
      <c r="KC53" s="9"/>
      <c r="KD53" s="9"/>
      <c r="KE53" s="9"/>
      <c r="KF53" s="9"/>
      <c r="KG53" s="9"/>
      <c r="KH53" s="9"/>
      <c r="KI53" s="9"/>
      <c r="KJ53" s="9"/>
      <c r="KK53" s="9"/>
      <c r="KL53" s="9"/>
      <c r="KM53" s="9"/>
      <c r="KN53" s="9"/>
      <c r="KO53" s="9"/>
      <c r="KP53" s="9"/>
      <c r="KQ53" s="9"/>
      <c r="KR53" s="9"/>
      <c r="KS53" s="9"/>
      <c r="KT53" s="9"/>
      <c r="KU53" s="9"/>
      <c r="KV53" s="9"/>
      <c r="KW53" s="9"/>
      <c r="KX53" s="9"/>
      <c r="KY53" s="9"/>
      <c r="KZ53" s="9"/>
      <c r="LA53" s="9"/>
      <c r="LB53" s="9"/>
      <c r="LC53" s="9"/>
      <c r="LD53" s="9"/>
      <c r="LE53" s="9"/>
      <c r="LF53" s="9"/>
      <c r="LG53" s="9"/>
      <c r="LH53" s="9"/>
      <c r="LI53" s="9"/>
      <c r="LJ53" s="9"/>
      <c r="LK53" s="9"/>
      <c r="LL53" s="9"/>
      <c r="LM53" s="9"/>
      <c r="LN53" s="9"/>
      <c r="LO53" s="9"/>
      <c r="LP53" s="9"/>
      <c r="LQ53" s="9"/>
      <c r="LR53" s="9"/>
      <c r="LS53" s="9"/>
      <c r="LT53" s="9"/>
      <c r="LU53" s="9"/>
      <c r="LV53" s="9"/>
      <c r="LW53" s="9"/>
      <c r="LX53" s="9"/>
      <c r="LY53" s="9"/>
      <c r="LZ53" s="9"/>
      <c r="MA53" s="9"/>
      <c r="MB53" s="9"/>
      <c r="MC53" s="9"/>
      <c r="MD53" s="9"/>
      <c r="ME53" s="9"/>
      <c r="MF53" s="9"/>
      <c r="MG53" s="9"/>
      <c r="MH53" s="9"/>
      <c r="MI53" s="9"/>
      <c r="MJ53" s="9"/>
      <c r="MK53" s="9"/>
      <c r="ML53" s="9"/>
      <c r="MM53" s="9"/>
      <c r="MN53" s="9"/>
      <c r="MO53" s="9"/>
      <c r="MP53" s="9"/>
      <c r="MQ53" s="9"/>
      <c r="MR53" s="9"/>
      <c r="MS53" s="9"/>
      <c r="MT53" s="9"/>
      <c r="MU53" s="9"/>
      <c r="MV53" s="9"/>
      <c r="MW53" s="9"/>
      <c r="MX53" s="9"/>
      <c r="MY53" s="9"/>
      <c r="MZ53" s="9"/>
      <c r="NA53" s="9"/>
      <c r="NB53" s="9"/>
      <c r="NC53" s="9"/>
      <c r="ND53" s="9"/>
      <c r="NE53" s="9"/>
      <c r="NF53" s="9"/>
      <c r="NG53" s="9"/>
      <c r="NH53" s="9"/>
      <c r="NI53" s="9"/>
      <c r="NJ53" s="9"/>
      <c r="NK53" s="9"/>
      <c r="NL53" s="9"/>
      <c r="NM53" s="9"/>
      <c r="NN53" s="9"/>
      <c r="NO53" s="9"/>
      <c r="NP53" s="9"/>
      <c r="NQ53" s="9"/>
      <c r="NR53" s="9"/>
      <c r="NS53" s="9"/>
      <c r="NT53" s="9"/>
      <c r="NU53" s="9"/>
      <c r="NV53" s="9"/>
      <c r="NW53" s="9"/>
      <c r="NX53" s="9"/>
      <c r="NY53" s="9"/>
      <c r="NZ53" s="9"/>
      <c r="OA53" s="9"/>
      <c r="OB53" s="9"/>
      <c r="OC53" s="9"/>
      <c r="OD53" s="9"/>
      <c r="OE53" s="9"/>
      <c r="OF53" s="9"/>
      <c r="OG53" s="9"/>
      <c r="OH53" s="9"/>
      <c r="OI53" s="9"/>
      <c r="OJ53" s="9"/>
      <c r="OK53" s="9"/>
      <c r="OL53" s="9"/>
      <c r="OM53" s="9"/>
      <c r="ON53" s="9"/>
      <c r="OO53" s="9"/>
      <c r="OP53" s="9"/>
      <c r="OQ53" s="9"/>
      <c r="OR53" s="9"/>
      <c r="OS53" s="9"/>
      <c r="OT53" s="9"/>
      <c r="OU53" s="9"/>
      <c r="OV53" s="9"/>
      <c r="OW53" s="9"/>
      <c r="OX53" s="9"/>
      <c r="OY53" s="9"/>
      <c r="OZ53" s="9"/>
      <c r="PA53" s="9"/>
      <c r="PB53" s="9"/>
      <c r="PC53" s="9"/>
      <c r="PD53" s="9"/>
      <c r="PE53" s="9"/>
      <c r="PF53" s="9"/>
      <c r="PG53" s="9"/>
      <c r="PH53" s="9"/>
      <c r="PI53" s="9"/>
      <c r="PJ53" s="9"/>
      <c r="PK53" s="9"/>
      <c r="PL53" s="9"/>
      <c r="PM53" s="9"/>
      <c r="PN53" s="9"/>
      <c r="PO53" s="9"/>
      <c r="PP53" s="9"/>
      <c r="PQ53" s="9"/>
      <c r="PR53" s="9"/>
      <c r="PS53" s="9"/>
      <c r="PT53" s="9"/>
      <c r="PU53" s="9"/>
      <c r="PV53" s="9"/>
      <c r="PW53" s="9"/>
      <c r="PX53" s="9"/>
      <c r="PY53" s="9"/>
      <c r="PZ53" s="9"/>
      <c r="QA53" s="9"/>
      <c r="QB53" s="9"/>
      <c r="QC53" s="9"/>
      <c r="QD53" s="9"/>
      <c r="QE53" s="9"/>
      <c r="QF53" s="9"/>
      <c r="QG53" s="9"/>
      <c r="QH53" s="9"/>
      <c r="QI53" s="9"/>
      <c r="QJ53" s="9"/>
      <c r="QK53" s="9"/>
      <c r="QL53" s="9"/>
      <c r="QM53" s="9"/>
      <c r="QN53" s="9"/>
      <c r="QO53" s="9"/>
      <c r="QP53" s="9"/>
      <c r="QQ53" s="9"/>
      <c r="QR53" s="9"/>
      <c r="QS53" s="9"/>
      <c r="QT53" s="9"/>
      <c r="QU53" s="9"/>
      <c r="QV53" s="9"/>
      <c r="QW53" s="9"/>
      <c r="QX53" s="9"/>
      <c r="QY53" s="9"/>
      <c r="QZ53" s="9"/>
      <c r="RA53" s="9"/>
      <c r="RB53" s="9"/>
      <c r="RC53" s="9"/>
      <c r="RD53" s="9"/>
      <c r="RE53" s="9"/>
      <c r="RF53" s="9"/>
      <c r="RG53" s="9"/>
      <c r="RH53" s="9"/>
      <c r="RI53" s="9"/>
      <c r="RJ53" s="9"/>
      <c r="RK53" s="9"/>
      <c r="RL53" s="9"/>
      <c r="RM53" s="9"/>
      <c r="RN53" s="9"/>
      <c r="RO53" s="9"/>
      <c r="RP53" s="9"/>
      <c r="RQ53" s="9"/>
      <c r="RR53" s="9"/>
      <c r="RS53" s="9"/>
      <c r="RT53" s="9"/>
      <c r="RU53" s="9"/>
      <c r="RV53" s="9"/>
      <c r="RW53" s="9"/>
      <c r="RX53" s="9"/>
      <c r="RY53" s="9"/>
      <c r="RZ53" s="9"/>
      <c r="SA53" s="9"/>
      <c r="SB53" s="9"/>
      <c r="SC53" s="9"/>
      <c r="SD53" s="9"/>
      <c r="SE53" s="9"/>
      <c r="SF53" s="9"/>
      <c r="SG53" s="9"/>
      <c r="SH53" s="9"/>
      <c r="SI53" s="9"/>
      <c r="SJ53" s="9"/>
      <c r="SK53" s="9"/>
      <c r="SL53" s="9"/>
      <c r="SM53" s="9"/>
      <c r="SN53" s="9"/>
      <c r="SO53" s="9"/>
      <c r="SP53" s="9"/>
      <c r="SQ53" s="9"/>
      <c r="SR53" s="9"/>
      <c r="SS53" s="9"/>
      <c r="ST53" s="9"/>
      <c r="SU53" s="9"/>
      <c r="SV53" s="9"/>
      <c r="SW53" s="9"/>
      <c r="SX53" s="9"/>
      <c r="SY53" s="9"/>
      <c r="SZ53" s="9"/>
      <c r="TA53" s="9"/>
      <c r="TB53" s="9"/>
      <c r="TC53" s="9"/>
      <c r="TD53" s="9"/>
      <c r="TE53" s="9"/>
      <c r="TF53" s="9"/>
      <c r="TG53" s="9"/>
      <c r="TH53" s="9"/>
      <c r="TI53" s="9"/>
      <c r="TJ53" s="9"/>
      <c r="TK53" s="9"/>
      <c r="TL53" s="9"/>
      <c r="TM53" s="9"/>
      <c r="TN53" s="9"/>
      <c r="TO53" s="9"/>
      <c r="TP53" s="9"/>
      <c r="TQ53" s="9"/>
      <c r="TR53" s="9"/>
      <c r="TS53" s="9"/>
      <c r="TT53" s="9"/>
      <c r="TU53" s="9"/>
      <c r="TV53" s="9"/>
      <c r="TW53" s="9"/>
      <c r="TX53" s="9"/>
      <c r="TY53" s="9"/>
      <c r="TZ53" s="9"/>
      <c r="UA53" s="9"/>
      <c r="UB53" s="9"/>
      <c r="UC53" s="9"/>
      <c r="UD53" s="9"/>
      <c r="UE53" s="9"/>
      <c r="UF53" s="9"/>
      <c r="UG53" s="9"/>
      <c r="UH53" s="9"/>
      <c r="UI53" s="9"/>
      <c r="UJ53" s="9"/>
      <c r="UK53" s="9"/>
      <c r="UL53" s="9"/>
      <c r="UM53" s="9"/>
      <c r="UN53" s="9"/>
      <c r="UO53" s="9"/>
      <c r="UP53" s="9"/>
      <c r="UQ53" s="9"/>
      <c r="UR53" s="9"/>
      <c r="US53" s="9"/>
      <c r="UT53" s="9"/>
      <c r="UU53" s="9"/>
      <c r="UV53" s="9"/>
      <c r="UW53" s="9"/>
      <c r="UX53" s="9"/>
      <c r="UY53" s="9"/>
      <c r="UZ53" s="9"/>
      <c r="VA53" s="9"/>
      <c r="VB53" s="9"/>
      <c r="VC53" s="9"/>
      <c r="VD53" s="9"/>
      <c r="VE53" s="9"/>
      <c r="VF53" s="9"/>
      <c r="VG53" s="9"/>
      <c r="VH53" s="9"/>
      <c r="VI53" s="9"/>
      <c r="VJ53" s="9"/>
      <c r="VK53" s="9"/>
      <c r="VL53" s="9"/>
      <c r="VM53" s="9"/>
      <c r="VN53" s="9"/>
      <c r="VO53" s="9"/>
      <c r="VP53" s="9"/>
      <c r="VQ53" s="9"/>
      <c r="VR53" s="9"/>
      <c r="VS53" s="9"/>
      <c r="VT53" s="9"/>
      <c r="VU53" s="9"/>
      <c r="VV53" s="9"/>
      <c r="VW53" s="9"/>
      <c r="VX53" s="9"/>
      <c r="VY53" s="9"/>
      <c r="VZ53" s="9"/>
      <c r="WA53" s="9"/>
      <c r="WB53" s="9"/>
      <c r="WC53" s="9"/>
      <c r="WD53" s="9"/>
      <c r="WE53" s="9"/>
      <c r="WF53" s="9"/>
      <c r="WG53" s="9"/>
      <c r="WH53" s="9"/>
      <c r="WI53" s="9"/>
      <c r="WJ53" s="9"/>
      <c r="WK53" s="9"/>
      <c r="WL53" s="9"/>
      <c r="WM53" s="9"/>
      <c r="WN53" s="9"/>
      <c r="WO53" s="9"/>
      <c r="WP53" s="9"/>
      <c r="WQ53" s="9"/>
      <c r="WR53" s="9"/>
      <c r="WS53" s="9"/>
      <c r="WT53" s="9"/>
      <c r="WU53" s="9"/>
      <c r="WV53" s="9"/>
      <c r="WW53" s="9"/>
      <c r="WX53" s="9"/>
      <c r="WY53" s="9"/>
      <c r="WZ53" s="9"/>
      <c r="XA53" s="9"/>
      <c r="XB53" s="9"/>
      <c r="XC53" s="9"/>
      <c r="XD53" s="9"/>
      <c r="XE53" s="9"/>
      <c r="XF53" s="9"/>
      <c r="XG53" s="9"/>
      <c r="XH53" s="9"/>
      <c r="XI53" s="9"/>
      <c r="XJ53" s="9"/>
      <c r="XK53" s="9"/>
      <c r="XL53" s="9"/>
      <c r="XM53" s="9"/>
      <c r="XN53" s="9"/>
      <c r="XO53" s="9"/>
      <c r="XP53" s="9"/>
      <c r="XQ53" s="9"/>
      <c r="XR53" s="9"/>
      <c r="XS53" s="9"/>
      <c r="XT53" s="9"/>
      <c r="XU53" s="9"/>
      <c r="XV53" s="9"/>
      <c r="XW53" s="9"/>
      <c r="XX53" s="9"/>
      <c r="XY53" s="9"/>
      <c r="XZ53" s="9"/>
      <c r="YA53" s="9"/>
      <c r="YB53" s="9"/>
      <c r="YC53" s="9"/>
      <c r="YD53" s="9"/>
      <c r="YE53" s="9"/>
      <c r="YF53" s="9"/>
      <c r="YG53" s="9"/>
      <c r="YH53" s="9"/>
      <c r="YI53" s="9"/>
      <c r="YJ53" s="9"/>
      <c r="YK53" s="9"/>
      <c r="YL53" s="9"/>
      <c r="YM53" s="9"/>
      <c r="YN53" s="9"/>
      <c r="YO53" s="9"/>
      <c r="YP53" s="9"/>
      <c r="YQ53" s="9"/>
      <c r="YR53" s="9"/>
      <c r="YS53" s="9"/>
      <c r="YT53" s="9"/>
      <c r="YU53" s="9"/>
      <c r="YV53" s="9"/>
      <c r="YW53" s="9"/>
      <c r="YX53" s="9"/>
      <c r="YY53" s="9"/>
      <c r="YZ53" s="9"/>
      <c r="ZA53" s="9"/>
      <c r="ZB53" s="9"/>
      <c r="ZC53" s="9"/>
      <c r="ZD53" s="9"/>
      <c r="ZE53" s="9"/>
      <c r="ZF53" s="9"/>
      <c r="ZG53" s="9"/>
      <c r="ZH53" s="9"/>
      <c r="ZI53" s="9"/>
      <c r="ZJ53" s="9"/>
      <c r="ZK53" s="9"/>
      <c r="ZL53" s="9"/>
      <c r="ZM53" s="9"/>
      <c r="ZN53" s="9"/>
      <c r="ZO53" s="9"/>
      <c r="ZP53" s="9"/>
      <c r="ZQ53" s="9"/>
      <c r="ZR53" s="9"/>
      <c r="ZS53" s="9"/>
      <c r="ZT53" s="9"/>
      <c r="ZU53" s="9"/>
      <c r="ZV53" s="9"/>
      <c r="ZW53" s="9"/>
      <c r="ZX53" s="9"/>
      <c r="ZY53" s="9"/>
      <c r="ZZ53" s="9"/>
      <c r="AAA53" s="9"/>
      <c r="AAB53" s="9"/>
      <c r="AAC53" s="9"/>
      <c r="AAD53" s="9"/>
      <c r="AAE53" s="9"/>
      <c r="AAF53" s="9"/>
      <c r="AAG53" s="9"/>
      <c r="AAH53" s="9"/>
      <c r="AAI53" s="9"/>
      <c r="AAJ53" s="9"/>
      <c r="AAK53" s="9"/>
      <c r="AAL53" s="9"/>
      <c r="AAM53" s="9"/>
      <c r="AAN53" s="9"/>
      <c r="AAO53" s="9"/>
      <c r="AAP53" s="9"/>
      <c r="AAQ53" s="9"/>
      <c r="AAR53" s="9"/>
      <c r="AAS53" s="9"/>
      <c r="AAT53" s="9"/>
      <c r="AAU53" s="9"/>
      <c r="AAV53" s="9"/>
      <c r="AAW53" s="9"/>
      <c r="AAX53" s="9"/>
      <c r="AAY53" s="9"/>
      <c r="AAZ53" s="9"/>
      <c r="ABA53" s="9"/>
      <c r="ABB53" s="9"/>
      <c r="ABC53" s="9"/>
      <c r="ABD53" s="9"/>
      <c r="ABE53" s="9"/>
      <c r="ABF53" s="9"/>
      <c r="ABG53" s="9"/>
      <c r="ABH53" s="9"/>
      <c r="ABI53" s="9"/>
      <c r="ABJ53" s="9"/>
      <c r="ABK53" s="9"/>
      <c r="ABL53" s="9"/>
      <c r="ABM53" s="9"/>
      <c r="ABN53" s="9"/>
      <c r="ABO53" s="9"/>
      <c r="ABP53" s="9"/>
      <c r="ABQ53" s="9"/>
      <c r="ABR53" s="9"/>
      <c r="ABS53" s="9"/>
      <c r="ABT53" s="9"/>
      <c r="ABU53" s="9"/>
      <c r="ABV53" s="9"/>
      <c r="ABW53" s="9"/>
      <c r="ABX53" s="9"/>
      <c r="ABY53" s="9"/>
      <c r="ABZ53" s="9"/>
      <c r="ACA53" s="9"/>
      <c r="ACB53" s="9"/>
      <c r="ACC53" s="9"/>
      <c r="ACD53" s="9"/>
      <c r="ACE53" s="9"/>
      <c r="ACF53" s="9"/>
      <c r="ACG53" s="9"/>
      <c r="ACH53" s="9"/>
      <c r="ACI53" s="9"/>
      <c r="ACJ53" s="9"/>
      <c r="ACK53" s="9"/>
      <c r="ACL53" s="9"/>
      <c r="ACM53" s="9"/>
      <c r="ACN53" s="9"/>
      <c r="ACO53" s="9"/>
      <c r="ACP53" s="9"/>
      <c r="ACQ53" s="9"/>
      <c r="ACR53" s="9"/>
      <c r="ACS53" s="9"/>
      <c r="ACT53" s="9"/>
      <c r="ACU53" s="9"/>
      <c r="ACV53" s="9"/>
      <c r="ACW53" s="9"/>
      <c r="ACX53" s="9"/>
      <c r="ACY53" s="9"/>
      <c r="ACZ53" s="9"/>
      <c r="ADA53" s="9"/>
      <c r="ADB53" s="9"/>
      <c r="ADC53" s="9"/>
      <c r="ADD53" s="9"/>
      <c r="ADE53" s="9"/>
      <c r="ADF53" s="9"/>
      <c r="ADG53" s="9"/>
      <c r="ADH53" s="9"/>
      <c r="ADI53" s="9"/>
      <c r="ADJ53" s="9"/>
      <c r="ADK53" s="9"/>
      <c r="ADL53" s="9"/>
      <c r="ADM53" s="9"/>
      <c r="ADN53" s="9"/>
      <c r="ADO53" s="9"/>
      <c r="ADP53" s="9"/>
      <c r="ADQ53" s="9"/>
      <c r="ADR53" s="9"/>
      <c r="ADS53" s="9"/>
      <c r="ADT53" s="9"/>
      <c r="ADU53" s="9"/>
      <c r="ADV53" s="9"/>
      <c r="ADW53" s="9"/>
      <c r="ADX53" s="9"/>
      <c r="ADY53" s="9"/>
      <c r="ADZ53" s="9"/>
      <c r="AEA53" s="9"/>
      <c r="AEB53" s="9"/>
      <c r="AEC53" s="9"/>
      <c r="AED53" s="9"/>
      <c r="AEE53" s="9"/>
      <c r="AEF53" s="9"/>
      <c r="AEG53" s="9"/>
      <c r="AEH53" s="9"/>
      <c r="AEI53" s="9"/>
      <c r="AEJ53" s="9"/>
      <c r="AEK53" s="9"/>
      <c r="AEL53" s="9"/>
      <c r="AEM53" s="9"/>
      <c r="AEN53" s="9"/>
      <c r="AEO53" s="9"/>
      <c r="AEP53" s="9"/>
      <c r="AEQ53" s="9"/>
      <c r="AER53" s="9"/>
      <c r="AES53" s="9"/>
      <c r="AET53" s="9"/>
      <c r="AEU53" s="9"/>
      <c r="AEV53" s="9"/>
      <c r="AEW53" s="9"/>
      <c r="AEX53" s="9"/>
      <c r="AEY53" s="9"/>
      <c r="AEZ53" s="9"/>
      <c r="AFA53" s="9"/>
      <c r="AFB53" s="9"/>
      <c r="AFC53" s="9"/>
      <c r="AFD53" s="9"/>
      <c r="AFE53" s="9"/>
      <c r="AFF53" s="9"/>
      <c r="AFG53" s="9"/>
      <c r="AFH53" s="9"/>
      <c r="AFI53" s="9"/>
      <c r="AFJ53" s="9"/>
      <c r="AFK53" s="9"/>
      <c r="AFL53" s="9"/>
      <c r="AFM53" s="9"/>
      <c r="AFN53" s="9"/>
      <c r="AFO53" s="9"/>
      <c r="AFP53" s="9"/>
      <c r="AFQ53" s="9"/>
      <c r="AFR53" s="9"/>
      <c r="AFS53" s="9"/>
      <c r="AFT53" s="9"/>
      <c r="AFU53" s="9"/>
      <c r="AFV53" s="9"/>
      <c r="AFW53" s="9"/>
      <c r="AFX53" s="9"/>
      <c r="AFY53" s="9"/>
      <c r="AFZ53" s="9"/>
      <c r="AGA53" s="9"/>
      <c r="AGB53" s="9"/>
      <c r="AGC53" s="9"/>
      <c r="AGD53" s="9"/>
      <c r="AGE53" s="9"/>
      <c r="AGF53" s="9"/>
      <c r="AGG53" s="9"/>
      <c r="AGH53" s="9"/>
      <c r="AGI53" s="9"/>
      <c r="AGJ53" s="9"/>
      <c r="AGK53" s="9"/>
      <c r="AGL53" s="9"/>
      <c r="AGM53" s="9"/>
      <c r="AGN53" s="9"/>
      <c r="AGO53" s="9"/>
      <c r="AGP53" s="9"/>
      <c r="AGQ53" s="9"/>
      <c r="AGR53" s="9"/>
      <c r="AGS53" s="9"/>
      <c r="AGT53" s="9"/>
      <c r="AGU53" s="9"/>
      <c r="AGV53" s="9"/>
      <c r="AGW53" s="9"/>
      <c r="AGX53" s="9"/>
      <c r="AGY53" s="9"/>
      <c r="AGZ53" s="9"/>
      <c r="AHA53" s="9"/>
      <c r="AHB53" s="9"/>
      <c r="AHC53" s="9"/>
      <c r="AHD53" s="9"/>
      <c r="AHE53" s="9"/>
      <c r="AHF53" s="9"/>
      <c r="AHG53" s="9"/>
      <c r="AHH53" s="9"/>
      <c r="AHI53" s="9"/>
      <c r="AHJ53" s="9"/>
      <c r="AHK53" s="9"/>
      <c r="AHL53" s="9"/>
      <c r="AHM53" s="9"/>
      <c r="AHN53" s="9"/>
      <c r="AHO53" s="9"/>
      <c r="AHP53" s="9"/>
      <c r="AHQ53" s="9"/>
      <c r="AHR53" s="9"/>
      <c r="AHS53" s="9"/>
      <c r="AHT53" s="9"/>
      <c r="AHU53" s="9"/>
      <c r="AHV53" s="9"/>
      <c r="AHW53" s="9"/>
      <c r="AHX53" s="9"/>
      <c r="AHY53" s="9"/>
      <c r="AHZ53" s="9"/>
      <c r="AIA53" s="9"/>
      <c r="AIB53" s="9"/>
      <c r="AIC53" s="9"/>
      <c r="AID53" s="9"/>
      <c r="AIE53" s="9"/>
      <c r="AIF53" s="9"/>
      <c r="AIG53" s="9"/>
      <c r="AIH53" s="9"/>
      <c r="AII53" s="9"/>
      <c r="AIJ53" s="9"/>
      <c r="AIK53" s="9"/>
      <c r="AIL53" s="9"/>
      <c r="AIM53" s="9"/>
      <c r="AIN53" s="9"/>
      <c r="AIO53" s="9"/>
      <c r="AIP53" s="9"/>
      <c r="AIQ53" s="9"/>
      <c r="AIR53" s="9"/>
      <c r="AIS53" s="9"/>
      <c r="AIT53" s="9"/>
      <c r="AIU53" s="9"/>
      <c r="AIV53" s="9"/>
      <c r="AIW53" s="9"/>
      <c r="AIX53" s="9"/>
      <c r="AIY53" s="9"/>
      <c r="AIZ53" s="9"/>
      <c r="AJA53" s="9"/>
      <c r="AJB53" s="9"/>
      <c r="AJC53" s="9"/>
      <c r="AJD53" s="9"/>
      <c r="AJE53" s="9"/>
      <c r="AJF53" s="9"/>
      <c r="AJG53" s="9"/>
      <c r="AJH53" s="9"/>
      <c r="AJI53" s="9"/>
      <c r="AJJ53" s="9"/>
      <c r="AJK53" s="9"/>
      <c r="AJL53" s="9"/>
      <c r="AJM53" s="9"/>
      <c r="AJN53" s="9"/>
      <c r="AJO53" s="9"/>
      <c r="AJP53" s="9"/>
      <c r="AJQ53" s="9"/>
      <c r="AJR53" s="9"/>
      <c r="AJS53" s="9"/>
      <c r="AJT53" s="9"/>
      <c r="AJU53" s="9"/>
      <c r="AJV53" s="9"/>
      <c r="AJW53" s="9"/>
      <c r="AJX53" s="9"/>
      <c r="AJY53" s="9"/>
      <c r="AJZ53" s="9"/>
      <c r="AKA53" s="9"/>
      <c r="AKB53" s="9"/>
      <c r="AKC53" s="9"/>
      <c r="AKD53" s="9"/>
      <c r="AKE53" s="9"/>
      <c r="AKF53" s="9"/>
      <c r="AKG53" s="9"/>
      <c r="AKH53" s="9"/>
      <c r="AKI53" s="9"/>
      <c r="AKJ53" s="9"/>
      <c r="AKK53" s="9"/>
      <c r="AKL53" s="9"/>
      <c r="AKM53" s="9"/>
      <c r="AKN53" s="9"/>
      <c r="AKO53" s="9"/>
      <c r="AKP53" s="9"/>
      <c r="AKQ53" s="9"/>
      <c r="AKR53" s="9"/>
      <c r="AKS53" s="9"/>
      <c r="AKT53" s="9"/>
      <c r="AKU53" s="9"/>
      <c r="AKV53" s="9"/>
      <c r="AKW53" s="9"/>
      <c r="AKX53" s="9"/>
      <c r="AKY53" s="9"/>
      <c r="AKZ53" s="9"/>
      <c r="ALA53" s="9"/>
      <c r="ALB53" s="9"/>
      <c r="ALC53" s="9"/>
      <c r="ALD53" s="9"/>
      <c r="ALE53" s="9"/>
      <c r="ALF53" s="9"/>
      <c r="ALG53" s="9"/>
      <c r="ALH53" s="9"/>
      <c r="ALI53" s="9"/>
      <c r="ALJ53" s="9"/>
      <c r="ALK53" s="9"/>
      <c r="ALL53" s="9"/>
      <c r="ALM53" s="9"/>
      <c r="ALN53" s="9"/>
      <c r="ALO53" s="9"/>
      <c r="ALP53" s="9"/>
      <c r="ALQ53" s="9"/>
      <c r="ALR53" s="9"/>
      <c r="ALS53" s="9"/>
      <c r="ALT53" s="9"/>
      <c r="ALU53" s="9"/>
      <c r="ALV53" s="9"/>
      <c r="ALW53" s="9"/>
      <c r="ALX53" s="9"/>
      <c r="ALY53" s="9"/>
      <c r="ALZ53" s="9"/>
      <c r="AMA53" s="9"/>
      <c r="AMB53" s="9"/>
      <c r="AMC53" s="9"/>
      <c r="AMD53" s="9"/>
      <c r="AME53" s="9"/>
      <c r="AMF53" s="9"/>
      <c r="AMG53" s="9"/>
      <c r="AMH53" s="9"/>
      <c r="AMI53" s="9"/>
      <c r="AMJ53" s="9"/>
    </row>
    <row r="54" spans="1:1024" x14ac:dyDescent="0.3">
      <c r="A54" s="94" t="s">
        <v>50</v>
      </c>
      <c r="B54" s="94"/>
      <c r="C54" s="94"/>
      <c r="D54" s="94"/>
      <c r="E54" s="91" t="s">
        <v>51</v>
      </c>
      <c r="F54" s="97">
        <f>+P10</f>
        <v>10000</v>
      </c>
      <c r="G54" s="97"/>
      <c r="H54" s="96" t="s">
        <v>52</v>
      </c>
      <c r="I54" s="86"/>
      <c r="J54" s="56"/>
      <c r="K54" s="56" t="s">
        <v>25</v>
      </c>
      <c r="L54" s="56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>
        <v>10000</v>
      </c>
      <c r="Y54" s="57"/>
      <c r="Z54" s="57"/>
      <c r="AA54" s="57"/>
      <c r="AB54" s="57"/>
      <c r="AC54" s="57"/>
      <c r="AD54" s="86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9"/>
      <c r="HX54" s="9"/>
      <c r="HY54" s="9"/>
      <c r="HZ54" s="9"/>
      <c r="IA54" s="9"/>
      <c r="IB54" s="9"/>
      <c r="IC54" s="9"/>
      <c r="ID54" s="9"/>
      <c r="IE54" s="9"/>
      <c r="IF54" s="9"/>
      <c r="IG54" s="9"/>
      <c r="IH54" s="9"/>
      <c r="II54" s="9"/>
      <c r="IJ54" s="9"/>
      <c r="IK54" s="9"/>
      <c r="IL54" s="9"/>
      <c r="IM54" s="9"/>
      <c r="IN54" s="9"/>
      <c r="IO54" s="9"/>
      <c r="IP54" s="9"/>
      <c r="IQ54" s="9"/>
      <c r="IR54" s="9"/>
      <c r="IS54" s="9"/>
      <c r="IT54" s="9"/>
      <c r="IU54" s="9"/>
      <c r="IV54" s="9"/>
      <c r="IW54" s="9"/>
      <c r="IX54" s="9"/>
      <c r="IY54" s="9"/>
      <c r="IZ54" s="9"/>
      <c r="JA54" s="9"/>
      <c r="JB54" s="9"/>
      <c r="JC54" s="9"/>
      <c r="JD54" s="9"/>
      <c r="JE54" s="9"/>
      <c r="JF54" s="9"/>
      <c r="JG54" s="9"/>
      <c r="JH54" s="9"/>
      <c r="JI54" s="9"/>
      <c r="JJ54" s="9"/>
      <c r="JK54" s="9"/>
      <c r="JL54" s="9"/>
      <c r="JM54" s="9"/>
      <c r="JN54" s="9"/>
      <c r="JO54" s="9"/>
      <c r="JP54" s="9"/>
      <c r="JQ54" s="9"/>
      <c r="JR54" s="9"/>
      <c r="JS54" s="9"/>
      <c r="JT54" s="9"/>
      <c r="JU54" s="9"/>
      <c r="JV54" s="9"/>
      <c r="JW54" s="9"/>
      <c r="JX54" s="9"/>
      <c r="JY54" s="9"/>
      <c r="JZ54" s="9"/>
      <c r="KA54" s="9"/>
      <c r="KB54" s="9"/>
      <c r="KC54" s="9"/>
      <c r="KD54" s="9"/>
      <c r="KE54" s="9"/>
      <c r="KF54" s="9"/>
      <c r="KG54" s="9"/>
      <c r="KH54" s="9"/>
      <c r="KI54" s="9"/>
      <c r="KJ54" s="9"/>
      <c r="KK54" s="9"/>
      <c r="KL54" s="9"/>
      <c r="KM54" s="9"/>
      <c r="KN54" s="9"/>
      <c r="KO54" s="9"/>
      <c r="KP54" s="9"/>
      <c r="KQ54" s="9"/>
      <c r="KR54" s="9"/>
      <c r="KS54" s="9"/>
      <c r="KT54" s="9"/>
      <c r="KU54" s="9"/>
      <c r="KV54" s="9"/>
      <c r="KW54" s="9"/>
      <c r="KX54" s="9"/>
      <c r="KY54" s="9"/>
      <c r="KZ54" s="9"/>
      <c r="LA54" s="9"/>
      <c r="LB54" s="9"/>
      <c r="LC54" s="9"/>
      <c r="LD54" s="9"/>
      <c r="LE54" s="9"/>
      <c r="LF54" s="9"/>
      <c r="LG54" s="9"/>
      <c r="LH54" s="9"/>
      <c r="LI54" s="9"/>
      <c r="LJ54" s="9"/>
      <c r="LK54" s="9"/>
      <c r="LL54" s="9"/>
      <c r="LM54" s="9"/>
      <c r="LN54" s="9"/>
      <c r="LO54" s="9"/>
      <c r="LP54" s="9"/>
      <c r="LQ54" s="9"/>
      <c r="LR54" s="9"/>
      <c r="LS54" s="9"/>
      <c r="LT54" s="9"/>
      <c r="LU54" s="9"/>
      <c r="LV54" s="9"/>
      <c r="LW54" s="9"/>
      <c r="LX54" s="9"/>
      <c r="LY54" s="9"/>
      <c r="LZ54" s="9"/>
      <c r="MA54" s="9"/>
      <c r="MB54" s="9"/>
      <c r="MC54" s="9"/>
      <c r="MD54" s="9"/>
      <c r="ME54" s="9"/>
      <c r="MF54" s="9"/>
      <c r="MG54" s="9"/>
      <c r="MH54" s="9"/>
      <c r="MI54" s="9"/>
      <c r="MJ54" s="9"/>
      <c r="MK54" s="9"/>
      <c r="ML54" s="9"/>
      <c r="MM54" s="9"/>
      <c r="MN54" s="9"/>
      <c r="MO54" s="9"/>
      <c r="MP54" s="9"/>
      <c r="MQ54" s="9"/>
      <c r="MR54" s="9"/>
      <c r="MS54" s="9"/>
      <c r="MT54" s="9"/>
      <c r="MU54" s="9"/>
      <c r="MV54" s="9"/>
      <c r="MW54" s="9"/>
      <c r="MX54" s="9"/>
      <c r="MY54" s="9"/>
      <c r="MZ54" s="9"/>
      <c r="NA54" s="9"/>
      <c r="NB54" s="9"/>
      <c r="NC54" s="9"/>
      <c r="ND54" s="9"/>
      <c r="NE54" s="9"/>
      <c r="NF54" s="9"/>
      <c r="NG54" s="9"/>
      <c r="NH54" s="9"/>
      <c r="NI54" s="9"/>
      <c r="NJ54" s="9"/>
      <c r="NK54" s="9"/>
      <c r="NL54" s="9"/>
      <c r="NM54" s="9"/>
      <c r="NN54" s="9"/>
      <c r="NO54" s="9"/>
      <c r="NP54" s="9"/>
      <c r="NQ54" s="9"/>
      <c r="NR54" s="9"/>
      <c r="NS54" s="9"/>
      <c r="NT54" s="9"/>
      <c r="NU54" s="9"/>
      <c r="NV54" s="9"/>
      <c r="NW54" s="9"/>
      <c r="NX54" s="9"/>
      <c r="NY54" s="9"/>
      <c r="NZ54" s="9"/>
      <c r="OA54" s="9"/>
      <c r="OB54" s="9"/>
      <c r="OC54" s="9"/>
      <c r="OD54" s="9"/>
      <c r="OE54" s="9"/>
      <c r="OF54" s="9"/>
      <c r="OG54" s="9"/>
      <c r="OH54" s="9"/>
      <c r="OI54" s="9"/>
      <c r="OJ54" s="9"/>
      <c r="OK54" s="9"/>
      <c r="OL54" s="9"/>
      <c r="OM54" s="9"/>
      <c r="ON54" s="9"/>
      <c r="OO54" s="9"/>
      <c r="OP54" s="9"/>
      <c r="OQ54" s="9"/>
      <c r="OR54" s="9"/>
      <c r="OS54" s="9"/>
      <c r="OT54" s="9"/>
      <c r="OU54" s="9"/>
      <c r="OV54" s="9"/>
      <c r="OW54" s="9"/>
      <c r="OX54" s="9"/>
      <c r="OY54" s="9"/>
      <c r="OZ54" s="9"/>
      <c r="PA54" s="9"/>
      <c r="PB54" s="9"/>
      <c r="PC54" s="9"/>
      <c r="PD54" s="9"/>
      <c r="PE54" s="9"/>
      <c r="PF54" s="9"/>
      <c r="PG54" s="9"/>
      <c r="PH54" s="9"/>
      <c r="PI54" s="9"/>
      <c r="PJ54" s="9"/>
      <c r="PK54" s="9"/>
      <c r="PL54" s="9"/>
      <c r="PM54" s="9"/>
      <c r="PN54" s="9"/>
      <c r="PO54" s="9"/>
      <c r="PP54" s="9"/>
      <c r="PQ54" s="9"/>
      <c r="PR54" s="9"/>
      <c r="PS54" s="9"/>
      <c r="PT54" s="9"/>
      <c r="PU54" s="9"/>
      <c r="PV54" s="9"/>
      <c r="PW54" s="9"/>
      <c r="PX54" s="9"/>
      <c r="PY54" s="9"/>
      <c r="PZ54" s="9"/>
      <c r="QA54" s="9"/>
      <c r="QB54" s="9"/>
      <c r="QC54" s="9"/>
      <c r="QD54" s="9"/>
      <c r="QE54" s="9"/>
      <c r="QF54" s="9"/>
      <c r="QG54" s="9"/>
      <c r="QH54" s="9"/>
      <c r="QI54" s="9"/>
      <c r="QJ54" s="9"/>
      <c r="QK54" s="9"/>
      <c r="QL54" s="9"/>
      <c r="QM54" s="9"/>
      <c r="QN54" s="9"/>
      <c r="QO54" s="9"/>
      <c r="QP54" s="9"/>
      <c r="QQ54" s="9"/>
      <c r="QR54" s="9"/>
      <c r="QS54" s="9"/>
      <c r="QT54" s="9"/>
      <c r="QU54" s="9"/>
      <c r="QV54" s="9"/>
      <c r="QW54" s="9"/>
      <c r="QX54" s="9"/>
      <c r="QY54" s="9"/>
      <c r="QZ54" s="9"/>
      <c r="RA54" s="9"/>
      <c r="RB54" s="9"/>
      <c r="RC54" s="9"/>
      <c r="RD54" s="9"/>
      <c r="RE54" s="9"/>
      <c r="RF54" s="9"/>
      <c r="RG54" s="9"/>
      <c r="RH54" s="9"/>
      <c r="RI54" s="9"/>
      <c r="RJ54" s="9"/>
      <c r="RK54" s="9"/>
      <c r="RL54" s="9"/>
      <c r="RM54" s="9"/>
      <c r="RN54" s="9"/>
      <c r="RO54" s="9"/>
      <c r="RP54" s="9"/>
      <c r="RQ54" s="9"/>
      <c r="RR54" s="9"/>
      <c r="RS54" s="9"/>
      <c r="RT54" s="9"/>
      <c r="RU54" s="9"/>
      <c r="RV54" s="9"/>
      <c r="RW54" s="9"/>
      <c r="RX54" s="9"/>
      <c r="RY54" s="9"/>
      <c r="RZ54" s="9"/>
      <c r="SA54" s="9"/>
      <c r="SB54" s="9"/>
      <c r="SC54" s="9"/>
      <c r="SD54" s="9"/>
      <c r="SE54" s="9"/>
      <c r="SF54" s="9"/>
      <c r="SG54" s="9"/>
      <c r="SH54" s="9"/>
      <c r="SI54" s="9"/>
      <c r="SJ54" s="9"/>
      <c r="SK54" s="9"/>
      <c r="SL54" s="9"/>
      <c r="SM54" s="9"/>
      <c r="SN54" s="9"/>
      <c r="SO54" s="9"/>
      <c r="SP54" s="9"/>
      <c r="SQ54" s="9"/>
      <c r="SR54" s="9"/>
      <c r="SS54" s="9"/>
      <c r="ST54" s="9"/>
      <c r="SU54" s="9"/>
      <c r="SV54" s="9"/>
      <c r="SW54" s="9"/>
      <c r="SX54" s="9"/>
      <c r="SY54" s="9"/>
      <c r="SZ54" s="9"/>
      <c r="TA54" s="9"/>
      <c r="TB54" s="9"/>
      <c r="TC54" s="9"/>
      <c r="TD54" s="9"/>
      <c r="TE54" s="9"/>
      <c r="TF54" s="9"/>
      <c r="TG54" s="9"/>
      <c r="TH54" s="9"/>
      <c r="TI54" s="9"/>
      <c r="TJ54" s="9"/>
      <c r="TK54" s="9"/>
      <c r="TL54" s="9"/>
      <c r="TM54" s="9"/>
      <c r="TN54" s="9"/>
      <c r="TO54" s="9"/>
      <c r="TP54" s="9"/>
      <c r="TQ54" s="9"/>
      <c r="TR54" s="9"/>
      <c r="TS54" s="9"/>
      <c r="TT54" s="9"/>
      <c r="TU54" s="9"/>
      <c r="TV54" s="9"/>
      <c r="TW54" s="9"/>
      <c r="TX54" s="9"/>
      <c r="TY54" s="9"/>
      <c r="TZ54" s="9"/>
      <c r="UA54" s="9"/>
      <c r="UB54" s="9"/>
      <c r="UC54" s="9"/>
      <c r="UD54" s="9"/>
      <c r="UE54" s="9"/>
      <c r="UF54" s="9"/>
      <c r="UG54" s="9"/>
      <c r="UH54" s="9"/>
      <c r="UI54" s="9"/>
      <c r="UJ54" s="9"/>
      <c r="UK54" s="9"/>
      <c r="UL54" s="9"/>
      <c r="UM54" s="9"/>
      <c r="UN54" s="9"/>
      <c r="UO54" s="9"/>
      <c r="UP54" s="9"/>
      <c r="UQ54" s="9"/>
      <c r="UR54" s="9"/>
      <c r="US54" s="9"/>
      <c r="UT54" s="9"/>
      <c r="UU54" s="9"/>
      <c r="UV54" s="9"/>
      <c r="UW54" s="9"/>
      <c r="UX54" s="9"/>
      <c r="UY54" s="9"/>
      <c r="UZ54" s="9"/>
      <c r="VA54" s="9"/>
      <c r="VB54" s="9"/>
      <c r="VC54" s="9"/>
      <c r="VD54" s="9"/>
      <c r="VE54" s="9"/>
      <c r="VF54" s="9"/>
      <c r="VG54" s="9"/>
      <c r="VH54" s="9"/>
      <c r="VI54" s="9"/>
      <c r="VJ54" s="9"/>
      <c r="VK54" s="9"/>
      <c r="VL54" s="9"/>
      <c r="VM54" s="9"/>
      <c r="VN54" s="9"/>
      <c r="VO54" s="9"/>
      <c r="VP54" s="9"/>
      <c r="VQ54" s="9"/>
      <c r="VR54" s="9"/>
      <c r="VS54" s="9"/>
      <c r="VT54" s="9"/>
      <c r="VU54" s="9"/>
      <c r="VV54" s="9"/>
      <c r="VW54" s="9"/>
      <c r="VX54" s="9"/>
      <c r="VY54" s="9"/>
      <c r="VZ54" s="9"/>
      <c r="WA54" s="9"/>
      <c r="WB54" s="9"/>
      <c r="WC54" s="9"/>
      <c r="WD54" s="9"/>
      <c r="WE54" s="9"/>
      <c r="WF54" s="9"/>
      <c r="WG54" s="9"/>
      <c r="WH54" s="9"/>
      <c r="WI54" s="9"/>
      <c r="WJ54" s="9"/>
      <c r="WK54" s="9"/>
      <c r="WL54" s="9"/>
      <c r="WM54" s="9"/>
      <c r="WN54" s="9"/>
      <c r="WO54" s="9"/>
      <c r="WP54" s="9"/>
      <c r="WQ54" s="9"/>
      <c r="WR54" s="9"/>
      <c r="WS54" s="9"/>
      <c r="WT54" s="9"/>
      <c r="WU54" s="9"/>
      <c r="WV54" s="9"/>
      <c r="WW54" s="9"/>
      <c r="WX54" s="9"/>
      <c r="WY54" s="9"/>
      <c r="WZ54" s="9"/>
      <c r="XA54" s="9"/>
      <c r="XB54" s="9"/>
      <c r="XC54" s="9"/>
      <c r="XD54" s="9"/>
      <c r="XE54" s="9"/>
      <c r="XF54" s="9"/>
      <c r="XG54" s="9"/>
      <c r="XH54" s="9"/>
      <c r="XI54" s="9"/>
      <c r="XJ54" s="9"/>
      <c r="XK54" s="9"/>
      <c r="XL54" s="9"/>
      <c r="XM54" s="9"/>
      <c r="XN54" s="9"/>
      <c r="XO54" s="9"/>
      <c r="XP54" s="9"/>
      <c r="XQ54" s="9"/>
      <c r="XR54" s="9"/>
      <c r="XS54" s="9"/>
      <c r="XT54" s="9"/>
      <c r="XU54" s="9"/>
      <c r="XV54" s="9"/>
      <c r="XW54" s="9"/>
      <c r="XX54" s="9"/>
      <c r="XY54" s="9"/>
      <c r="XZ54" s="9"/>
      <c r="YA54" s="9"/>
      <c r="YB54" s="9"/>
      <c r="YC54" s="9"/>
      <c r="YD54" s="9"/>
      <c r="YE54" s="9"/>
      <c r="YF54" s="9"/>
      <c r="YG54" s="9"/>
      <c r="YH54" s="9"/>
      <c r="YI54" s="9"/>
      <c r="YJ54" s="9"/>
      <c r="YK54" s="9"/>
      <c r="YL54" s="9"/>
      <c r="YM54" s="9"/>
      <c r="YN54" s="9"/>
      <c r="YO54" s="9"/>
      <c r="YP54" s="9"/>
      <c r="YQ54" s="9"/>
      <c r="YR54" s="9"/>
      <c r="YS54" s="9"/>
      <c r="YT54" s="9"/>
      <c r="YU54" s="9"/>
      <c r="YV54" s="9"/>
      <c r="YW54" s="9"/>
      <c r="YX54" s="9"/>
      <c r="YY54" s="9"/>
      <c r="YZ54" s="9"/>
      <c r="ZA54" s="9"/>
      <c r="ZB54" s="9"/>
      <c r="ZC54" s="9"/>
      <c r="ZD54" s="9"/>
      <c r="ZE54" s="9"/>
      <c r="ZF54" s="9"/>
      <c r="ZG54" s="9"/>
      <c r="ZH54" s="9"/>
      <c r="ZI54" s="9"/>
      <c r="ZJ54" s="9"/>
      <c r="ZK54" s="9"/>
      <c r="ZL54" s="9"/>
      <c r="ZM54" s="9"/>
      <c r="ZN54" s="9"/>
      <c r="ZO54" s="9"/>
      <c r="ZP54" s="9"/>
      <c r="ZQ54" s="9"/>
      <c r="ZR54" s="9"/>
      <c r="ZS54" s="9"/>
      <c r="ZT54" s="9"/>
      <c r="ZU54" s="9"/>
      <c r="ZV54" s="9"/>
      <c r="ZW54" s="9"/>
      <c r="ZX54" s="9"/>
      <c r="ZY54" s="9"/>
      <c r="ZZ54" s="9"/>
      <c r="AAA54" s="9"/>
      <c r="AAB54" s="9"/>
      <c r="AAC54" s="9"/>
      <c r="AAD54" s="9"/>
      <c r="AAE54" s="9"/>
      <c r="AAF54" s="9"/>
      <c r="AAG54" s="9"/>
      <c r="AAH54" s="9"/>
      <c r="AAI54" s="9"/>
      <c r="AAJ54" s="9"/>
      <c r="AAK54" s="9"/>
      <c r="AAL54" s="9"/>
      <c r="AAM54" s="9"/>
      <c r="AAN54" s="9"/>
      <c r="AAO54" s="9"/>
      <c r="AAP54" s="9"/>
      <c r="AAQ54" s="9"/>
      <c r="AAR54" s="9"/>
      <c r="AAS54" s="9"/>
      <c r="AAT54" s="9"/>
      <c r="AAU54" s="9"/>
      <c r="AAV54" s="9"/>
      <c r="AAW54" s="9"/>
      <c r="AAX54" s="9"/>
      <c r="AAY54" s="9"/>
      <c r="AAZ54" s="9"/>
      <c r="ABA54" s="9"/>
      <c r="ABB54" s="9"/>
      <c r="ABC54" s="9"/>
      <c r="ABD54" s="9"/>
      <c r="ABE54" s="9"/>
      <c r="ABF54" s="9"/>
      <c r="ABG54" s="9"/>
      <c r="ABH54" s="9"/>
      <c r="ABI54" s="9"/>
      <c r="ABJ54" s="9"/>
      <c r="ABK54" s="9"/>
      <c r="ABL54" s="9"/>
      <c r="ABM54" s="9"/>
      <c r="ABN54" s="9"/>
      <c r="ABO54" s="9"/>
      <c r="ABP54" s="9"/>
      <c r="ABQ54" s="9"/>
      <c r="ABR54" s="9"/>
      <c r="ABS54" s="9"/>
      <c r="ABT54" s="9"/>
      <c r="ABU54" s="9"/>
      <c r="ABV54" s="9"/>
      <c r="ABW54" s="9"/>
      <c r="ABX54" s="9"/>
      <c r="ABY54" s="9"/>
      <c r="ABZ54" s="9"/>
      <c r="ACA54" s="9"/>
      <c r="ACB54" s="9"/>
      <c r="ACC54" s="9"/>
      <c r="ACD54" s="9"/>
      <c r="ACE54" s="9"/>
      <c r="ACF54" s="9"/>
      <c r="ACG54" s="9"/>
      <c r="ACH54" s="9"/>
      <c r="ACI54" s="9"/>
      <c r="ACJ54" s="9"/>
      <c r="ACK54" s="9"/>
      <c r="ACL54" s="9"/>
      <c r="ACM54" s="9"/>
      <c r="ACN54" s="9"/>
      <c r="ACO54" s="9"/>
      <c r="ACP54" s="9"/>
      <c r="ACQ54" s="9"/>
      <c r="ACR54" s="9"/>
      <c r="ACS54" s="9"/>
      <c r="ACT54" s="9"/>
      <c r="ACU54" s="9"/>
      <c r="ACV54" s="9"/>
      <c r="ACW54" s="9"/>
      <c r="ACX54" s="9"/>
      <c r="ACY54" s="9"/>
      <c r="ACZ54" s="9"/>
      <c r="ADA54" s="9"/>
      <c r="ADB54" s="9"/>
      <c r="ADC54" s="9"/>
      <c r="ADD54" s="9"/>
      <c r="ADE54" s="9"/>
      <c r="ADF54" s="9"/>
      <c r="ADG54" s="9"/>
      <c r="ADH54" s="9"/>
      <c r="ADI54" s="9"/>
      <c r="ADJ54" s="9"/>
      <c r="ADK54" s="9"/>
      <c r="ADL54" s="9"/>
      <c r="ADM54" s="9"/>
      <c r="ADN54" s="9"/>
      <c r="ADO54" s="9"/>
      <c r="ADP54" s="9"/>
      <c r="ADQ54" s="9"/>
      <c r="ADR54" s="9"/>
      <c r="ADS54" s="9"/>
      <c r="ADT54" s="9"/>
      <c r="ADU54" s="9"/>
      <c r="ADV54" s="9"/>
      <c r="ADW54" s="9"/>
      <c r="ADX54" s="9"/>
      <c r="ADY54" s="9"/>
      <c r="ADZ54" s="9"/>
      <c r="AEA54" s="9"/>
      <c r="AEB54" s="9"/>
      <c r="AEC54" s="9"/>
      <c r="AED54" s="9"/>
      <c r="AEE54" s="9"/>
      <c r="AEF54" s="9"/>
      <c r="AEG54" s="9"/>
      <c r="AEH54" s="9"/>
      <c r="AEI54" s="9"/>
      <c r="AEJ54" s="9"/>
      <c r="AEK54" s="9"/>
      <c r="AEL54" s="9"/>
      <c r="AEM54" s="9"/>
      <c r="AEN54" s="9"/>
      <c r="AEO54" s="9"/>
      <c r="AEP54" s="9"/>
      <c r="AEQ54" s="9"/>
      <c r="AER54" s="9"/>
      <c r="AES54" s="9"/>
      <c r="AET54" s="9"/>
      <c r="AEU54" s="9"/>
      <c r="AEV54" s="9"/>
      <c r="AEW54" s="9"/>
      <c r="AEX54" s="9"/>
      <c r="AEY54" s="9"/>
      <c r="AEZ54" s="9"/>
      <c r="AFA54" s="9"/>
      <c r="AFB54" s="9"/>
      <c r="AFC54" s="9"/>
      <c r="AFD54" s="9"/>
      <c r="AFE54" s="9"/>
      <c r="AFF54" s="9"/>
      <c r="AFG54" s="9"/>
      <c r="AFH54" s="9"/>
      <c r="AFI54" s="9"/>
      <c r="AFJ54" s="9"/>
      <c r="AFK54" s="9"/>
      <c r="AFL54" s="9"/>
      <c r="AFM54" s="9"/>
      <c r="AFN54" s="9"/>
      <c r="AFO54" s="9"/>
      <c r="AFP54" s="9"/>
      <c r="AFQ54" s="9"/>
      <c r="AFR54" s="9"/>
      <c r="AFS54" s="9"/>
      <c r="AFT54" s="9"/>
      <c r="AFU54" s="9"/>
      <c r="AFV54" s="9"/>
      <c r="AFW54" s="9"/>
      <c r="AFX54" s="9"/>
      <c r="AFY54" s="9"/>
      <c r="AFZ54" s="9"/>
      <c r="AGA54" s="9"/>
      <c r="AGB54" s="9"/>
      <c r="AGC54" s="9"/>
      <c r="AGD54" s="9"/>
      <c r="AGE54" s="9"/>
      <c r="AGF54" s="9"/>
      <c r="AGG54" s="9"/>
      <c r="AGH54" s="9"/>
      <c r="AGI54" s="9"/>
      <c r="AGJ54" s="9"/>
      <c r="AGK54" s="9"/>
      <c r="AGL54" s="9"/>
      <c r="AGM54" s="9"/>
      <c r="AGN54" s="9"/>
      <c r="AGO54" s="9"/>
      <c r="AGP54" s="9"/>
      <c r="AGQ54" s="9"/>
      <c r="AGR54" s="9"/>
      <c r="AGS54" s="9"/>
      <c r="AGT54" s="9"/>
      <c r="AGU54" s="9"/>
      <c r="AGV54" s="9"/>
      <c r="AGW54" s="9"/>
      <c r="AGX54" s="9"/>
      <c r="AGY54" s="9"/>
      <c r="AGZ54" s="9"/>
      <c r="AHA54" s="9"/>
      <c r="AHB54" s="9"/>
      <c r="AHC54" s="9"/>
      <c r="AHD54" s="9"/>
      <c r="AHE54" s="9"/>
      <c r="AHF54" s="9"/>
      <c r="AHG54" s="9"/>
      <c r="AHH54" s="9"/>
      <c r="AHI54" s="9"/>
      <c r="AHJ54" s="9"/>
      <c r="AHK54" s="9"/>
      <c r="AHL54" s="9"/>
      <c r="AHM54" s="9"/>
      <c r="AHN54" s="9"/>
      <c r="AHO54" s="9"/>
      <c r="AHP54" s="9"/>
      <c r="AHQ54" s="9"/>
      <c r="AHR54" s="9"/>
      <c r="AHS54" s="9"/>
      <c r="AHT54" s="9"/>
      <c r="AHU54" s="9"/>
      <c r="AHV54" s="9"/>
      <c r="AHW54" s="9"/>
      <c r="AHX54" s="9"/>
      <c r="AHY54" s="9"/>
      <c r="AHZ54" s="9"/>
      <c r="AIA54" s="9"/>
      <c r="AIB54" s="9"/>
      <c r="AIC54" s="9"/>
      <c r="AID54" s="9"/>
      <c r="AIE54" s="9"/>
      <c r="AIF54" s="9"/>
      <c r="AIG54" s="9"/>
      <c r="AIH54" s="9"/>
      <c r="AII54" s="9"/>
      <c r="AIJ54" s="9"/>
      <c r="AIK54" s="9"/>
      <c r="AIL54" s="9"/>
      <c r="AIM54" s="9"/>
      <c r="AIN54" s="9"/>
      <c r="AIO54" s="9"/>
      <c r="AIP54" s="9"/>
      <c r="AIQ54" s="9"/>
      <c r="AIR54" s="9"/>
      <c r="AIS54" s="9"/>
      <c r="AIT54" s="9"/>
      <c r="AIU54" s="9"/>
      <c r="AIV54" s="9"/>
      <c r="AIW54" s="9"/>
      <c r="AIX54" s="9"/>
      <c r="AIY54" s="9"/>
      <c r="AIZ54" s="9"/>
      <c r="AJA54" s="9"/>
      <c r="AJB54" s="9"/>
      <c r="AJC54" s="9"/>
      <c r="AJD54" s="9"/>
      <c r="AJE54" s="9"/>
      <c r="AJF54" s="9"/>
      <c r="AJG54" s="9"/>
      <c r="AJH54" s="9"/>
      <c r="AJI54" s="9"/>
      <c r="AJJ54" s="9"/>
      <c r="AJK54" s="9"/>
      <c r="AJL54" s="9"/>
      <c r="AJM54" s="9"/>
      <c r="AJN54" s="9"/>
      <c r="AJO54" s="9"/>
      <c r="AJP54" s="9"/>
      <c r="AJQ54" s="9"/>
      <c r="AJR54" s="9"/>
      <c r="AJS54" s="9"/>
      <c r="AJT54" s="9"/>
      <c r="AJU54" s="9"/>
      <c r="AJV54" s="9"/>
      <c r="AJW54" s="9"/>
      <c r="AJX54" s="9"/>
      <c r="AJY54" s="9"/>
      <c r="AJZ54" s="9"/>
      <c r="AKA54" s="9"/>
      <c r="AKB54" s="9"/>
      <c r="AKC54" s="9"/>
      <c r="AKD54" s="9"/>
      <c r="AKE54" s="9"/>
      <c r="AKF54" s="9"/>
      <c r="AKG54" s="9"/>
      <c r="AKH54" s="9"/>
      <c r="AKI54" s="9"/>
      <c r="AKJ54" s="9"/>
      <c r="AKK54" s="9"/>
      <c r="AKL54" s="9"/>
      <c r="AKM54" s="9"/>
      <c r="AKN54" s="9"/>
      <c r="AKO54" s="9"/>
      <c r="AKP54" s="9"/>
      <c r="AKQ54" s="9"/>
      <c r="AKR54" s="9"/>
      <c r="AKS54" s="9"/>
      <c r="AKT54" s="9"/>
      <c r="AKU54" s="9"/>
      <c r="AKV54" s="9"/>
      <c r="AKW54" s="9"/>
      <c r="AKX54" s="9"/>
      <c r="AKY54" s="9"/>
      <c r="AKZ54" s="9"/>
      <c r="ALA54" s="9"/>
      <c r="ALB54" s="9"/>
      <c r="ALC54" s="9"/>
      <c r="ALD54" s="9"/>
      <c r="ALE54" s="9"/>
      <c r="ALF54" s="9"/>
      <c r="ALG54" s="9"/>
      <c r="ALH54" s="9"/>
      <c r="ALI54" s="9"/>
      <c r="ALJ54" s="9"/>
      <c r="ALK54" s="9"/>
      <c r="ALL54" s="9"/>
      <c r="ALM54" s="9"/>
      <c r="ALN54" s="9"/>
      <c r="ALO54" s="9"/>
      <c r="ALP54" s="9"/>
      <c r="ALQ54" s="9"/>
      <c r="ALR54" s="9"/>
      <c r="ALS54" s="9"/>
      <c r="ALT54" s="9"/>
      <c r="ALU54" s="9"/>
      <c r="ALV54" s="9"/>
      <c r="ALW54" s="9"/>
      <c r="ALX54" s="9"/>
      <c r="ALY54" s="9"/>
      <c r="ALZ54" s="9"/>
      <c r="AMA54" s="9"/>
      <c r="AMB54" s="9"/>
      <c r="AMC54" s="9"/>
      <c r="AMD54" s="9"/>
      <c r="AME54" s="9"/>
      <c r="AMF54" s="9"/>
      <c r="AMG54" s="9"/>
      <c r="AMH54" s="9"/>
      <c r="AMI54" s="9"/>
      <c r="AMJ54" s="9"/>
    </row>
    <row r="55" spans="1:1024" s="11" customFormat="1" x14ac:dyDescent="0.3">
      <c r="A55" s="98" t="s">
        <v>53</v>
      </c>
      <c r="B55" s="98"/>
      <c r="C55" s="98"/>
      <c r="D55" s="98"/>
      <c r="E55" s="99" t="s">
        <v>54</v>
      </c>
      <c r="F55" s="100">
        <f>+P9</f>
        <v>1</v>
      </c>
      <c r="G55" s="100"/>
      <c r="H55" s="101" t="s">
        <v>55</v>
      </c>
      <c r="I55" s="87"/>
      <c r="J55" s="56"/>
      <c r="K55" s="56" t="s">
        <v>56</v>
      </c>
      <c r="L55" s="56" t="s">
        <v>56</v>
      </c>
      <c r="M55" s="56" t="s">
        <v>57</v>
      </c>
      <c r="N55" s="56" t="s">
        <v>58</v>
      </c>
      <c r="O55" s="56" t="s">
        <v>58</v>
      </c>
      <c r="P55" s="56" t="s">
        <v>58</v>
      </c>
      <c r="Q55" s="56" t="s">
        <v>59</v>
      </c>
      <c r="R55" s="56" t="s">
        <v>60</v>
      </c>
      <c r="S55" s="56" t="s">
        <v>60</v>
      </c>
      <c r="T55" s="56"/>
      <c r="U55" s="56"/>
      <c r="V55" s="56"/>
      <c r="W55" s="56"/>
      <c r="X55" s="56">
        <v>15000</v>
      </c>
      <c r="Y55" s="56"/>
      <c r="Z55" s="56"/>
      <c r="AA55" s="56"/>
      <c r="AB55" s="56"/>
      <c r="AC55" s="56"/>
      <c r="AD55" s="87"/>
    </row>
    <row r="56" spans="1:1024" s="11" customFormat="1" x14ac:dyDescent="0.3">
      <c r="A56" s="102" t="s">
        <v>61</v>
      </c>
      <c r="B56" s="102"/>
      <c r="C56" s="102"/>
      <c r="D56" s="102"/>
      <c r="E56" s="102"/>
      <c r="F56" s="102"/>
      <c r="G56" s="102"/>
      <c r="H56" s="102"/>
      <c r="I56" s="87"/>
      <c r="J56" s="56" t="s">
        <v>62</v>
      </c>
      <c r="K56" s="56">
        <v>10</v>
      </c>
      <c r="L56" s="56">
        <v>10</v>
      </c>
      <c r="M56" s="56">
        <v>10</v>
      </c>
      <c r="N56" s="56">
        <v>10</v>
      </c>
      <c r="O56" s="56">
        <v>10</v>
      </c>
      <c r="P56" s="56">
        <v>10</v>
      </c>
      <c r="Q56" s="56">
        <v>10</v>
      </c>
      <c r="R56" s="56">
        <v>10</v>
      </c>
      <c r="S56" s="56">
        <v>10</v>
      </c>
      <c r="T56" s="56"/>
      <c r="U56" s="56"/>
      <c r="V56" s="56"/>
      <c r="W56" s="56"/>
      <c r="X56" s="56">
        <v>17000</v>
      </c>
      <c r="Y56" s="56"/>
      <c r="Z56" s="56"/>
      <c r="AA56" s="56"/>
      <c r="AB56" s="56"/>
      <c r="AC56" s="56"/>
      <c r="AD56" s="87"/>
    </row>
    <row r="57" spans="1:1024" s="11" customFormat="1" x14ac:dyDescent="0.3">
      <c r="A57" s="103" t="s">
        <v>63</v>
      </c>
      <c r="B57" s="103"/>
      <c r="C57" s="103"/>
      <c r="D57" s="103"/>
      <c r="E57" s="104" t="s">
        <v>64</v>
      </c>
      <c r="F57" s="105">
        <f>+F55/2</f>
        <v>0.5</v>
      </c>
      <c r="G57" s="105"/>
      <c r="H57" s="106" t="s">
        <v>55</v>
      </c>
      <c r="I57" s="87"/>
      <c r="J57" s="56" t="s">
        <v>65</v>
      </c>
      <c r="K57" s="56">
        <v>0</v>
      </c>
      <c r="L57" s="56">
        <v>0</v>
      </c>
      <c r="M57" s="56">
        <f>+M11*0.5</f>
        <v>4.2651718254935407</v>
      </c>
      <c r="N57" s="61">
        <f>+M11</f>
        <v>8.5303436509870814</v>
      </c>
      <c r="O57" s="61">
        <f>+N57</f>
        <v>8.5303436509870814</v>
      </c>
      <c r="P57" s="61">
        <f>+O57</f>
        <v>8.5303436509870814</v>
      </c>
      <c r="Q57" s="61">
        <f>+P57</f>
        <v>8.5303436509870814</v>
      </c>
      <c r="R57" s="61">
        <f>+Q57</f>
        <v>8.5303436509870814</v>
      </c>
      <c r="S57" s="61">
        <f>+R57</f>
        <v>8.5303436509870814</v>
      </c>
      <c r="T57" s="56"/>
      <c r="U57" s="56"/>
      <c r="V57" s="56"/>
      <c r="W57" s="56"/>
      <c r="X57" s="56">
        <v>20000</v>
      </c>
      <c r="Y57" s="56"/>
      <c r="Z57" s="56"/>
      <c r="AA57" s="56"/>
      <c r="AB57" s="56"/>
      <c r="AC57" s="56"/>
      <c r="AD57" s="87"/>
    </row>
    <row r="58" spans="1:1024" s="11" customFormat="1" x14ac:dyDescent="0.3">
      <c r="A58" s="94" t="s">
        <v>66</v>
      </c>
      <c r="B58" s="94"/>
      <c r="C58" s="94"/>
      <c r="D58" s="94"/>
      <c r="E58" s="91" t="s">
        <v>67</v>
      </c>
      <c r="F58" s="92">
        <f>+F55*0.3</f>
        <v>0.3</v>
      </c>
      <c r="G58" s="92"/>
      <c r="H58" s="96" t="s">
        <v>55</v>
      </c>
      <c r="I58" s="87"/>
      <c r="J58" s="56" t="s">
        <v>68</v>
      </c>
      <c r="K58" s="56">
        <v>50</v>
      </c>
      <c r="L58" s="56">
        <v>50</v>
      </c>
      <c r="M58" s="56">
        <v>50</v>
      </c>
      <c r="N58" s="56">
        <v>50</v>
      </c>
      <c r="O58" s="56">
        <v>50</v>
      </c>
      <c r="P58" s="56">
        <v>50</v>
      </c>
      <c r="Q58" s="56">
        <v>50</v>
      </c>
      <c r="R58" s="56">
        <v>50</v>
      </c>
      <c r="S58" s="56">
        <v>50</v>
      </c>
      <c r="T58" s="56"/>
      <c r="U58" s="56"/>
      <c r="V58" s="56"/>
      <c r="W58" s="56"/>
      <c r="X58" s="56">
        <v>27000</v>
      </c>
      <c r="Y58" s="56"/>
      <c r="Z58" s="56"/>
      <c r="AA58" s="56"/>
      <c r="AB58" s="56"/>
      <c r="AC58" s="56"/>
      <c r="AD58" s="87"/>
    </row>
    <row r="59" spans="1:1024" s="11" customFormat="1" x14ac:dyDescent="0.3">
      <c r="A59" s="94" t="s">
        <v>69</v>
      </c>
      <c r="B59" s="94"/>
      <c r="C59" s="94"/>
      <c r="D59" s="94"/>
      <c r="E59" s="91" t="s">
        <v>70</v>
      </c>
      <c r="F59" s="92">
        <v>3000</v>
      </c>
      <c r="G59" s="92"/>
      <c r="H59" s="96" t="s">
        <v>71</v>
      </c>
      <c r="I59" s="8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6"/>
      <c r="U59" s="56"/>
      <c r="V59" s="56"/>
      <c r="W59" s="56"/>
      <c r="X59" s="56">
        <v>30000</v>
      </c>
      <c r="Y59" s="56"/>
      <c r="Z59" s="56"/>
      <c r="AA59" s="56"/>
      <c r="AB59" s="56"/>
      <c r="AC59" s="56"/>
      <c r="AD59" s="87"/>
    </row>
    <row r="60" spans="1:1024" x14ac:dyDescent="0.3">
      <c r="A60" s="94" t="s">
        <v>72</v>
      </c>
      <c r="B60" s="94"/>
      <c r="C60" s="94"/>
      <c r="D60" s="94"/>
      <c r="E60" s="91" t="s">
        <v>73</v>
      </c>
      <c r="F60" s="92">
        <f>+(F48*2)*1000</f>
        <v>58800</v>
      </c>
      <c r="G60" s="92"/>
      <c r="H60" s="96" t="s">
        <v>71</v>
      </c>
      <c r="I60" s="87"/>
      <c r="J60" s="57"/>
      <c r="K60" s="56" t="s">
        <v>56</v>
      </c>
      <c r="L60" s="56" t="s">
        <v>56</v>
      </c>
      <c r="M60" s="56" t="s">
        <v>57</v>
      </c>
      <c r="N60" s="56" t="s">
        <v>58</v>
      </c>
      <c r="O60" s="56" t="s">
        <v>58</v>
      </c>
      <c r="P60" s="56" t="s">
        <v>58</v>
      </c>
      <c r="Q60" s="56" t="s">
        <v>59</v>
      </c>
      <c r="R60" s="56" t="s">
        <v>60</v>
      </c>
      <c r="S60" s="56" t="s">
        <v>60</v>
      </c>
      <c r="T60" s="62"/>
      <c r="U60" s="62"/>
      <c r="V60" s="62"/>
      <c r="W60" s="62"/>
      <c r="X60" s="62">
        <v>40000</v>
      </c>
      <c r="Y60" s="62"/>
      <c r="Z60" s="62"/>
      <c r="AA60" s="62"/>
      <c r="AB60" s="62"/>
      <c r="AC60" s="62"/>
      <c r="AD60" s="88"/>
    </row>
    <row r="61" spans="1:1024" x14ac:dyDescent="0.3">
      <c r="A61" s="94" t="s">
        <v>74</v>
      </c>
      <c r="B61" s="94"/>
      <c r="C61" s="94"/>
      <c r="D61" s="94"/>
      <c r="E61" s="91" t="s">
        <v>75</v>
      </c>
      <c r="F61" s="92">
        <f>+(F3*F5)/3/2</f>
        <v>12.125</v>
      </c>
      <c r="G61" s="92"/>
      <c r="H61" s="96" t="s">
        <v>76</v>
      </c>
      <c r="I61" s="87"/>
      <c r="J61" s="56" t="s">
        <v>77</v>
      </c>
      <c r="K61" s="56">
        <v>0</v>
      </c>
      <c r="L61" s="56">
        <v>0</v>
      </c>
      <c r="M61" s="56">
        <f>+F69/2</f>
        <v>2.25</v>
      </c>
      <c r="N61" s="63">
        <f>+F69</f>
        <v>4.5</v>
      </c>
      <c r="O61" s="63">
        <f>+N61</f>
        <v>4.5</v>
      </c>
      <c r="P61" s="63">
        <f>+O61</f>
        <v>4.5</v>
      </c>
      <c r="Q61" s="56">
        <v>0</v>
      </c>
      <c r="R61" s="56">
        <v>0</v>
      </c>
      <c r="S61" s="56">
        <v>0</v>
      </c>
      <c r="T61" s="62"/>
      <c r="U61" s="62"/>
      <c r="V61" s="62"/>
      <c r="W61" s="62"/>
      <c r="X61" s="62">
        <v>50000</v>
      </c>
      <c r="Y61" s="62"/>
      <c r="Z61" s="62"/>
      <c r="AA61" s="62"/>
      <c r="AB61" s="62"/>
      <c r="AC61" s="62"/>
      <c r="AD61" s="88"/>
    </row>
    <row r="62" spans="1:1024" x14ac:dyDescent="0.3">
      <c r="A62" s="94" t="s">
        <v>78</v>
      </c>
      <c r="B62" s="94"/>
      <c r="C62" s="94"/>
      <c r="D62" s="94"/>
      <c r="E62" s="91" t="s">
        <v>79</v>
      </c>
      <c r="F62" s="95">
        <f>+(F54/F61)/3600</f>
        <v>0.22909507445589922</v>
      </c>
      <c r="G62" s="95"/>
      <c r="H62" s="96" t="s">
        <v>80</v>
      </c>
      <c r="I62" s="87"/>
      <c r="J62" s="56" t="s">
        <v>81</v>
      </c>
      <c r="K62" s="56">
        <v>0</v>
      </c>
      <c r="L62" s="56">
        <v>0</v>
      </c>
      <c r="M62" s="56">
        <f>+F72/2</f>
        <v>0.125</v>
      </c>
      <c r="N62" s="56">
        <f>+F72</f>
        <v>0.25</v>
      </c>
      <c r="O62" s="63">
        <f>+N62</f>
        <v>0.25</v>
      </c>
      <c r="P62" s="63">
        <f>+O62</f>
        <v>0.25</v>
      </c>
      <c r="Q62" s="56">
        <f>+F72/4</f>
        <v>6.25E-2</v>
      </c>
      <c r="R62" s="56">
        <f>+F72/4</f>
        <v>6.25E-2</v>
      </c>
      <c r="S62" s="56">
        <f>+R62</f>
        <v>6.25E-2</v>
      </c>
      <c r="T62" s="62"/>
      <c r="U62" s="62"/>
      <c r="V62" s="62"/>
      <c r="W62" s="62"/>
      <c r="X62" s="62">
        <v>60000</v>
      </c>
      <c r="Y62" s="62"/>
      <c r="Z62" s="62"/>
      <c r="AA62" s="62"/>
      <c r="AB62" s="62"/>
      <c r="AC62" s="62"/>
      <c r="AD62" s="88"/>
    </row>
    <row r="63" spans="1:1024" x14ac:dyDescent="0.3">
      <c r="A63" s="94" t="s">
        <v>82</v>
      </c>
      <c r="B63" s="94"/>
      <c r="C63" s="94"/>
      <c r="D63" s="94"/>
      <c r="E63" s="91" t="s">
        <v>83</v>
      </c>
      <c r="F63" s="92">
        <f>+(F59*F60/2)/1000000</f>
        <v>88.2</v>
      </c>
      <c r="G63" s="92"/>
      <c r="H63" s="96" t="s">
        <v>76</v>
      </c>
      <c r="I63" s="87"/>
      <c r="J63" s="56" t="s">
        <v>68</v>
      </c>
      <c r="K63" s="56">
        <v>3</v>
      </c>
      <c r="L63" s="56">
        <v>3</v>
      </c>
      <c r="M63" s="56">
        <v>3</v>
      </c>
      <c r="N63" s="56">
        <v>3</v>
      </c>
      <c r="O63" s="56">
        <v>3</v>
      </c>
      <c r="P63" s="56">
        <v>3</v>
      </c>
      <c r="Q63" s="56">
        <v>3</v>
      </c>
      <c r="R63" s="56">
        <v>3</v>
      </c>
      <c r="S63" s="56">
        <v>3</v>
      </c>
      <c r="T63" s="62"/>
      <c r="U63" s="62"/>
      <c r="V63" s="62"/>
      <c r="W63" s="62"/>
      <c r="X63" s="62">
        <v>70000</v>
      </c>
      <c r="Y63" s="62"/>
      <c r="Z63" s="62"/>
      <c r="AA63" s="62"/>
      <c r="AB63" s="62"/>
      <c r="AC63" s="62"/>
      <c r="AD63" s="88"/>
    </row>
    <row r="64" spans="1:1024" x14ac:dyDescent="0.3">
      <c r="A64" s="98" t="s">
        <v>84</v>
      </c>
      <c r="B64" s="98"/>
      <c r="C64" s="98"/>
      <c r="D64" s="98"/>
      <c r="E64" s="99" t="s">
        <v>85</v>
      </c>
      <c r="F64" s="107">
        <f>+(F54/F63)/1000</f>
        <v>0.11337868480725624</v>
      </c>
      <c r="G64" s="107"/>
      <c r="H64" s="101" t="s">
        <v>80</v>
      </c>
      <c r="I64" s="87"/>
      <c r="J64" s="57"/>
      <c r="K64" s="56" t="s">
        <v>28</v>
      </c>
      <c r="L64" s="57"/>
      <c r="M64" s="57"/>
      <c r="N64" s="57"/>
      <c r="O64" s="57"/>
      <c r="P64" s="57"/>
      <c r="Q64" s="57"/>
      <c r="R64" s="57"/>
      <c r="S64" s="57"/>
      <c r="T64" s="62"/>
      <c r="U64" s="62"/>
      <c r="V64" s="62"/>
      <c r="W64" s="62"/>
      <c r="X64" s="62">
        <v>80000</v>
      </c>
      <c r="Y64" s="62"/>
      <c r="Z64" s="62"/>
      <c r="AA64" s="62"/>
      <c r="AB64" s="62"/>
      <c r="AC64" s="62"/>
      <c r="AD64" s="88"/>
    </row>
    <row r="65" spans="1:30" x14ac:dyDescent="0.3">
      <c r="A65" s="103" t="s">
        <v>86</v>
      </c>
      <c r="B65" s="103"/>
      <c r="C65" s="103"/>
      <c r="D65" s="103"/>
      <c r="E65" s="91" t="s">
        <v>87</v>
      </c>
      <c r="F65" s="105">
        <f>+F55/2</f>
        <v>0.5</v>
      </c>
      <c r="G65" s="105"/>
      <c r="H65" s="96" t="s">
        <v>88</v>
      </c>
      <c r="I65" s="86"/>
      <c r="J65" s="57"/>
      <c r="K65" s="56" t="s">
        <v>56</v>
      </c>
      <c r="L65" s="56" t="s">
        <v>56</v>
      </c>
      <c r="M65" s="56" t="s">
        <v>57</v>
      </c>
      <c r="N65" s="56" t="s">
        <v>58</v>
      </c>
      <c r="O65" s="56" t="s">
        <v>58</v>
      </c>
      <c r="P65" s="56" t="s">
        <v>58</v>
      </c>
      <c r="Q65" s="56" t="s">
        <v>59</v>
      </c>
      <c r="R65" s="56" t="s">
        <v>60</v>
      </c>
      <c r="S65" s="56" t="s">
        <v>60</v>
      </c>
      <c r="T65" s="62"/>
      <c r="U65" s="62"/>
      <c r="V65" s="62"/>
      <c r="W65" s="62"/>
      <c r="X65" s="62">
        <v>90000</v>
      </c>
      <c r="Y65" s="62"/>
      <c r="Z65" s="62"/>
      <c r="AA65" s="62"/>
      <c r="AB65" s="62"/>
      <c r="AC65" s="62"/>
      <c r="AD65" s="88"/>
    </row>
    <row r="66" spans="1:30" x14ac:dyDescent="0.3">
      <c r="A66" s="94" t="s">
        <v>89</v>
      </c>
      <c r="B66" s="94"/>
      <c r="C66" s="94"/>
      <c r="D66" s="94"/>
      <c r="E66" s="91" t="s">
        <v>90</v>
      </c>
      <c r="F66" s="92">
        <f>+F65*0.3</f>
        <v>0.15</v>
      </c>
      <c r="G66" s="92"/>
      <c r="H66" s="96" t="s">
        <v>88</v>
      </c>
      <c r="I66" s="86"/>
      <c r="J66" s="56" t="s">
        <v>62</v>
      </c>
      <c r="K66" s="56">
        <v>0.3</v>
      </c>
      <c r="L66" s="56">
        <v>0.3</v>
      </c>
      <c r="M66" s="56">
        <v>0.3</v>
      </c>
      <c r="N66" s="56">
        <v>0.3</v>
      </c>
      <c r="O66" s="56">
        <v>0.3</v>
      </c>
      <c r="P66" s="56">
        <v>0.3</v>
      </c>
      <c r="Q66" s="56">
        <v>0.3</v>
      </c>
      <c r="R66" s="56">
        <v>0.3</v>
      </c>
      <c r="S66" s="56">
        <v>0.3</v>
      </c>
      <c r="T66" s="62"/>
      <c r="U66" s="62"/>
      <c r="V66" s="62"/>
      <c r="W66" s="62"/>
      <c r="X66" s="62">
        <v>100000</v>
      </c>
      <c r="Y66" s="62"/>
      <c r="Z66" s="62"/>
      <c r="AA66" s="62"/>
      <c r="AB66" s="62"/>
      <c r="AC66" s="62"/>
      <c r="AD66" s="88"/>
    </row>
    <row r="67" spans="1:30" x14ac:dyDescent="0.3">
      <c r="A67" s="94" t="s">
        <v>91</v>
      </c>
      <c r="B67" s="94"/>
      <c r="C67" s="94"/>
      <c r="D67" s="94"/>
      <c r="E67" s="91" t="s">
        <v>92</v>
      </c>
      <c r="F67" s="95">
        <f>+(F66/F54)*1000000</f>
        <v>14.999999999999998</v>
      </c>
      <c r="G67" s="95"/>
      <c r="H67" s="96" t="s">
        <v>93</v>
      </c>
      <c r="I67" s="108"/>
      <c r="J67" s="56" t="s">
        <v>94</v>
      </c>
      <c r="K67" s="61">
        <v>0.2</v>
      </c>
      <c r="L67" s="61">
        <v>0.2</v>
      </c>
      <c r="M67" s="61">
        <f>+M12</f>
        <v>0.22909507445589922</v>
      </c>
      <c r="N67" s="61">
        <f t="shared" ref="N67:S67" si="0">+M67</f>
        <v>0.22909507445589922</v>
      </c>
      <c r="O67" s="61">
        <f t="shared" si="0"/>
        <v>0.22909507445589922</v>
      </c>
      <c r="P67" s="61">
        <f t="shared" si="0"/>
        <v>0.22909507445589922</v>
      </c>
      <c r="Q67" s="61">
        <f t="shared" si="0"/>
        <v>0.22909507445589922</v>
      </c>
      <c r="R67" s="61">
        <f t="shared" si="0"/>
        <v>0.22909507445589922</v>
      </c>
      <c r="S67" s="61">
        <f t="shared" si="0"/>
        <v>0.22909507445589922</v>
      </c>
      <c r="T67" s="62"/>
      <c r="U67" s="62"/>
      <c r="V67" s="62"/>
      <c r="W67" s="62"/>
      <c r="X67" s="62">
        <v>110000</v>
      </c>
      <c r="Y67" s="62"/>
      <c r="Z67" s="62"/>
      <c r="AA67" s="62"/>
      <c r="AB67" s="62"/>
      <c r="AC67" s="62"/>
      <c r="AD67" s="88"/>
    </row>
    <row r="68" spans="1:30" x14ac:dyDescent="0.3">
      <c r="A68" s="94" t="s">
        <v>95</v>
      </c>
      <c r="B68" s="94"/>
      <c r="C68" s="94"/>
      <c r="D68" s="94"/>
      <c r="E68" s="91" t="s">
        <v>96</v>
      </c>
      <c r="F68" s="92">
        <v>70</v>
      </c>
      <c r="G68" s="92"/>
      <c r="H68" s="96" t="s">
        <v>49</v>
      </c>
      <c r="I68" s="86"/>
      <c r="J68" s="56" t="s">
        <v>68</v>
      </c>
      <c r="K68" s="56">
        <v>0.5</v>
      </c>
      <c r="L68" s="56">
        <v>0.5</v>
      </c>
      <c r="M68" s="56">
        <v>0.5</v>
      </c>
      <c r="N68" s="56">
        <v>0.5</v>
      </c>
      <c r="O68" s="56">
        <v>0.5</v>
      </c>
      <c r="P68" s="56">
        <v>0.5</v>
      </c>
      <c r="Q68" s="56">
        <v>0.5</v>
      </c>
      <c r="R68" s="56">
        <v>0.5</v>
      </c>
      <c r="S68" s="56">
        <v>0.5</v>
      </c>
      <c r="T68" s="62"/>
      <c r="U68" s="62"/>
      <c r="V68" s="62"/>
      <c r="W68" s="62"/>
      <c r="X68" s="62">
        <v>120000</v>
      </c>
      <c r="Y68" s="62"/>
      <c r="Z68" s="62"/>
      <c r="AA68" s="62"/>
      <c r="AB68" s="62"/>
      <c r="AC68" s="62"/>
      <c r="AD68" s="88"/>
    </row>
    <row r="69" spans="1:30" x14ac:dyDescent="0.3">
      <c r="A69" s="98" t="s">
        <v>97</v>
      </c>
      <c r="B69" s="98"/>
      <c r="C69" s="98"/>
      <c r="D69" s="98"/>
      <c r="E69" s="99" t="s">
        <v>98</v>
      </c>
      <c r="F69" s="109">
        <f>+F67-(F67*0.7)</f>
        <v>4.5</v>
      </c>
      <c r="G69" s="109"/>
      <c r="H69" s="96" t="s">
        <v>93</v>
      </c>
      <c r="I69" s="86"/>
      <c r="J69" s="57"/>
      <c r="K69" s="56" t="s">
        <v>56</v>
      </c>
      <c r="L69" s="56" t="s">
        <v>56</v>
      </c>
      <c r="M69" s="56" t="s">
        <v>57</v>
      </c>
      <c r="N69" s="56" t="s">
        <v>58</v>
      </c>
      <c r="O69" s="56" t="s">
        <v>58</v>
      </c>
      <c r="P69" s="56" t="s">
        <v>58</v>
      </c>
      <c r="Q69" s="56" t="s">
        <v>59</v>
      </c>
      <c r="R69" s="56" t="s">
        <v>60</v>
      </c>
      <c r="S69" s="56" t="s">
        <v>60</v>
      </c>
      <c r="T69" s="62"/>
      <c r="U69" s="62"/>
      <c r="V69" s="62"/>
      <c r="W69" s="62"/>
      <c r="X69" s="62">
        <v>130000</v>
      </c>
      <c r="Y69" s="62"/>
      <c r="Z69" s="62"/>
      <c r="AA69" s="62"/>
      <c r="AB69" s="62"/>
      <c r="AC69" s="62"/>
      <c r="AD69" s="88"/>
    </row>
    <row r="70" spans="1:30" x14ac:dyDescent="0.3">
      <c r="A70" s="110" t="s">
        <v>99</v>
      </c>
      <c r="B70" s="110"/>
      <c r="C70" s="110"/>
      <c r="D70" s="110"/>
      <c r="E70" s="110"/>
      <c r="F70" s="110"/>
      <c r="G70" s="110"/>
      <c r="H70" s="110"/>
      <c r="I70" s="86"/>
      <c r="J70" s="56" t="s">
        <v>100</v>
      </c>
      <c r="K70" s="56">
        <v>0.1</v>
      </c>
      <c r="L70" s="56">
        <v>0.1</v>
      </c>
      <c r="M70" s="56">
        <v>0.1</v>
      </c>
      <c r="N70" s="56">
        <v>0.1</v>
      </c>
      <c r="O70" s="56">
        <v>0.1</v>
      </c>
      <c r="P70" s="56">
        <v>0.1</v>
      </c>
      <c r="Q70" s="56">
        <v>0.1</v>
      </c>
      <c r="R70" s="56">
        <v>0.1</v>
      </c>
      <c r="S70" s="56">
        <v>0.1</v>
      </c>
      <c r="T70" s="62"/>
      <c r="U70" s="62"/>
      <c r="V70" s="62"/>
      <c r="W70" s="62"/>
      <c r="X70" s="62">
        <v>140000</v>
      </c>
      <c r="Y70" s="62"/>
      <c r="Z70" s="62"/>
      <c r="AA70" s="62"/>
      <c r="AB70" s="62"/>
      <c r="AC70" s="62"/>
      <c r="AD70" s="88"/>
    </row>
    <row r="71" spans="1:30" x14ac:dyDescent="0.3">
      <c r="A71" s="103" t="s">
        <v>101</v>
      </c>
      <c r="B71" s="103"/>
      <c r="C71" s="103"/>
      <c r="D71" s="103"/>
      <c r="E71" s="104" t="s">
        <v>102</v>
      </c>
      <c r="F71" s="105">
        <f>+F55/2</f>
        <v>0.5</v>
      </c>
      <c r="G71" s="105"/>
      <c r="H71" s="106" t="s">
        <v>55</v>
      </c>
      <c r="I71" s="86"/>
      <c r="J71" s="56" t="s">
        <v>103</v>
      </c>
      <c r="K71" s="61">
        <v>0</v>
      </c>
      <c r="L71" s="61">
        <v>0</v>
      </c>
      <c r="M71" s="61">
        <f>+M13</f>
        <v>0.11337868480725624</v>
      </c>
      <c r="N71" s="61">
        <f t="shared" ref="N71:S71" si="1">+M71</f>
        <v>0.11337868480725624</v>
      </c>
      <c r="O71" s="61">
        <f t="shared" si="1"/>
        <v>0.11337868480725624</v>
      </c>
      <c r="P71" s="61">
        <f t="shared" si="1"/>
        <v>0.11337868480725624</v>
      </c>
      <c r="Q71" s="61">
        <f t="shared" si="1"/>
        <v>0.11337868480725624</v>
      </c>
      <c r="R71" s="61">
        <f t="shared" si="1"/>
        <v>0.11337868480725624</v>
      </c>
      <c r="S71" s="61">
        <f t="shared" si="1"/>
        <v>0.11337868480725624</v>
      </c>
      <c r="T71" s="62"/>
      <c r="U71" s="62"/>
      <c r="V71" s="62"/>
      <c r="W71" s="62"/>
      <c r="X71" s="62">
        <v>150000</v>
      </c>
      <c r="Y71" s="62"/>
      <c r="Z71" s="62"/>
      <c r="AA71" s="62"/>
      <c r="AB71" s="62"/>
      <c r="AC71" s="62"/>
      <c r="AD71" s="88"/>
    </row>
    <row r="72" spans="1:30" x14ac:dyDescent="0.3">
      <c r="A72" s="94" t="s">
        <v>104</v>
      </c>
      <c r="B72" s="94"/>
      <c r="C72" s="94"/>
      <c r="D72" s="94"/>
      <c r="E72" s="91" t="s">
        <v>105</v>
      </c>
      <c r="F72" s="92">
        <f>+F71/2</f>
        <v>0.25</v>
      </c>
      <c r="G72" s="92"/>
      <c r="H72" s="96" t="s">
        <v>55</v>
      </c>
      <c r="I72" s="86"/>
      <c r="J72" s="56" t="s">
        <v>68</v>
      </c>
      <c r="K72" s="56">
        <v>0.45</v>
      </c>
      <c r="L72" s="56">
        <v>0.5</v>
      </c>
      <c r="M72" s="56">
        <v>0.5</v>
      </c>
      <c r="N72" s="56">
        <v>0.5</v>
      </c>
      <c r="O72" s="56">
        <v>0.5</v>
      </c>
      <c r="P72" s="56">
        <v>0.5</v>
      </c>
      <c r="Q72" s="56">
        <v>0.5</v>
      </c>
      <c r="R72" s="56">
        <v>0.5</v>
      </c>
      <c r="S72" s="56">
        <v>0.5</v>
      </c>
      <c r="T72" s="62"/>
      <c r="U72" s="62"/>
      <c r="V72" s="62"/>
      <c r="W72" s="62"/>
      <c r="X72" s="62">
        <v>160000</v>
      </c>
      <c r="Y72" s="62"/>
      <c r="Z72" s="62"/>
      <c r="AA72" s="62"/>
      <c r="AB72" s="62"/>
      <c r="AC72" s="62"/>
      <c r="AD72" s="88"/>
    </row>
    <row r="73" spans="1:30" x14ac:dyDescent="0.3">
      <c r="A73" s="94" t="s">
        <v>106</v>
      </c>
      <c r="B73" s="94"/>
      <c r="C73" s="94"/>
      <c r="D73" s="94"/>
      <c r="E73" s="91" t="s">
        <v>107</v>
      </c>
      <c r="F73" s="92">
        <f>+F71*0.1</f>
        <v>0.05</v>
      </c>
      <c r="G73" s="92"/>
      <c r="H73" s="96" t="s">
        <v>55</v>
      </c>
      <c r="I73" s="86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>
        <v>170000</v>
      </c>
      <c r="Y73" s="62"/>
      <c r="Z73" s="62"/>
      <c r="AA73" s="62"/>
      <c r="AB73" s="62"/>
      <c r="AC73" s="62"/>
      <c r="AD73" s="88"/>
    </row>
    <row r="74" spans="1:30" x14ac:dyDescent="0.3">
      <c r="A74" s="66" t="s">
        <v>108</v>
      </c>
      <c r="B74" s="66"/>
      <c r="C74" s="66"/>
      <c r="D74" s="66"/>
      <c r="E74" s="3" t="s">
        <v>92</v>
      </c>
      <c r="F74" s="68">
        <f>+F73/F54</f>
        <v>5.0000000000000004E-6</v>
      </c>
      <c r="G74" s="68"/>
      <c r="H74" s="6" t="s">
        <v>93</v>
      </c>
      <c r="I74" s="9"/>
      <c r="X74" s="111">
        <v>180000</v>
      </c>
    </row>
    <row r="75" spans="1:30" x14ac:dyDescent="0.3">
      <c r="A75" s="66" t="s">
        <v>109</v>
      </c>
      <c r="B75" s="66"/>
      <c r="C75" s="66"/>
      <c r="D75" s="66"/>
      <c r="E75" s="3" t="s">
        <v>110</v>
      </c>
      <c r="F75" s="69">
        <v>60</v>
      </c>
      <c r="G75" s="69"/>
      <c r="H75" s="6" t="s">
        <v>49</v>
      </c>
      <c r="I75" s="9"/>
    </row>
    <row r="76" spans="1:30" x14ac:dyDescent="0.3">
      <c r="A76" s="70" t="s">
        <v>111</v>
      </c>
      <c r="B76" s="70"/>
      <c r="C76" s="70"/>
      <c r="D76" s="70"/>
      <c r="E76" s="12"/>
      <c r="F76" s="71">
        <f>+F74*0.4</f>
        <v>2.0000000000000003E-6</v>
      </c>
      <c r="G76" s="71"/>
      <c r="H76" s="13"/>
      <c r="I76" s="9"/>
    </row>
    <row r="77" spans="1:30" x14ac:dyDescent="0.3">
      <c r="A77" s="14" t="s">
        <v>112</v>
      </c>
      <c r="B77" s="15"/>
      <c r="C77" s="15"/>
      <c r="D77" s="16"/>
      <c r="E77" s="17" t="s">
        <v>113</v>
      </c>
      <c r="F77" s="18"/>
      <c r="G77" s="19">
        <v>3</v>
      </c>
      <c r="H77" s="6" t="s">
        <v>93</v>
      </c>
      <c r="I77" s="9"/>
    </row>
    <row r="78" spans="1:30" x14ac:dyDescent="0.3">
      <c r="A78" s="66" t="s">
        <v>114</v>
      </c>
      <c r="B78" s="66"/>
      <c r="C78" s="66"/>
      <c r="D78" s="66"/>
      <c r="E78" s="3" t="s">
        <v>113</v>
      </c>
      <c r="F78" s="67">
        <f>+F76+F69</f>
        <v>4.5000020000000003</v>
      </c>
      <c r="G78" s="67"/>
      <c r="H78" s="6" t="s">
        <v>93</v>
      </c>
      <c r="I78" s="20"/>
    </row>
  </sheetData>
  <mergeCells count="99">
    <mergeCell ref="A2:D2"/>
    <mergeCell ref="F2:G2"/>
    <mergeCell ref="J2:L10"/>
    <mergeCell ref="M2:O2"/>
    <mergeCell ref="A3:D3"/>
    <mergeCell ref="F3:G3"/>
    <mergeCell ref="M3:O3"/>
    <mergeCell ref="A4:D4"/>
    <mergeCell ref="F4:G4"/>
    <mergeCell ref="M4:O4"/>
    <mergeCell ref="A5:D5"/>
    <mergeCell ref="F5:G5"/>
    <mergeCell ref="M5:O5"/>
    <mergeCell ref="A6:D6"/>
    <mergeCell ref="F6:G6"/>
    <mergeCell ref="M6:O6"/>
    <mergeCell ref="A7:D7"/>
    <mergeCell ref="F7:G7"/>
    <mergeCell ref="M7:O7"/>
    <mergeCell ref="A8:D8"/>
    <mergeCell ref="F8:G8"/>
    <mergeCell ref="M8:O8"/>
    <mergeCell ref="A9:D9"/>
    <mergeCell ref="F9:G9"/>
    <mergeCell ref="M9:O9"/>
    <mergeCell ref="A10:D10"/>
    <mergeCell ref="F10:G10"/>
    <mergeCell ref="M10:O10"/>
    <mergeCell ref="A11:D11"/>
    <mergeCell ref="F11:G11"/>
    <mergeCell ref="J11:L11"/>
    <mergeCell ref="A12:D12"/>
    <mergeCell ref="F12:G12"/>
    <mergeCell ref="J12:L12"/>
    <mergeCell ref="A13:D13"/>
    <mergeCell ref="F13:G13"/>
    <mergeCell ref="J13:L13"/>
    <mergeCell ref="A14:D14"/>
    <mergeCell ref="F14:G14"/>
    <mergeCell ref="A47:D47"/>
    <mergeCell ref="F47:G47"/>
    <mergeCell ref="A48:D48"/>
    <mergeCell ref="F48:G48"/>
    <mergeCell ref="A49:D49"/>
    <mergeCell ref="F49:G49"/>
    <mergeCell ref="A50:D50"/>
    <mergeCell ref="F50:G50"/>
    <mergeCell ref="A51:D51"/>
    <mergeCell ref="F51:G51"/>
    <mergeCell ref="A52:D52"/>
    <mergeCell ref="F52:G52"/>
    <mergeCell ref="A53:D53"/>
    <mergeCell ref="F53:G53"/>
    <mergeCell ref="A54:D54"/>
    <mergeCell ref="F54:G54"/>
    <mergeCell ref="A55:D55"/>
    <mergeCell ref="F55:G55"/>
    <mergeCell ref="A56:H56"/>
    <mergeCell ref="A57:D57"/>
    <mergeCell ref="F57:G57"/>
    <mergeCell ref="A58:D58"/>
    <mergeCell ref="F58:G58"/>
    <mergeCell ref="A59:D59"/>
    <mergeCell ref="F59:G59"/>
    <mergeCell ref="A60:D60"/>
    <mergeCell ref="F60:G60"/>
    <mergeCell ref="A61:D61"/>
    <mergeCell ref="F61:G61"/>
    <mergeCell ref="A62:D62"/>
    <mergeCell ref="F62:G62"/>
    <mergeCell ref="A63:D63"/>
    <mergeCell ref="F63:G63"/>
    <mergeCell ref="A64:D64"/>
    <mergeCell ref="F64:G64"/>
    <mergeCell ref="A65:D65"/>
    <mergeCell ref="F65:G65"/>
    <mergeCell ref="A66:D66"/>
    <mergeCell ref="F66:G66"/>
    <mergeCell ref="A67:D67"/>
    <mergeCell ref="F67:G67"/>
    <mergeCell ref="A68:D68"/>
    <mergeCell ref="F68:G68"/>
    <mergeCell ref="A69:D69"/>
    <mergeCell ref="F69:G69"/>
    <mergeCell ref="A70:H70"/>
    <mergeCell ref="A71:D71"/>
    <mergeCell ref="F71:G71"/>
    <mergeCell ref="A72:D72"/>
    <mergeCell ref="F72:G72"/>
    <mergeCell ref="A73:D73"/>
    <mergeCell ref="F73:G73"/>
    <mergeCell ref="A78:D78"/>
    <mergeCell ref="F78:G78"/>
    <mergeCell ref="A74:D74"/>
    <mergeCell ref="F74:G74"/>
    <mergeCell ref="A75:D75"/>
    <mergeCell ref="F75:G75"/>
    <mergeCell ref="A76:D76"/>
    <mergeCell ref="F76:G76"/>
  </mergeCells>
  <dataValidations count="1">
    <dataValidation type="list" allowBlank="1" showInputMessage="1" showErrorMessage="1" sqref="P10" xr:uid="{00000000-0002-0000-0000-000000000000}">
      <formula1>$X$52:$X$74</formula1>
    </dataValidation>
  </dataValidations>
  <pageMargins left="0.23622047244094491" right="0.23622047244094491" top="0.15748031496062992" bottom="0.15748031496062992" header="0.31496062992125984" footer="0.31496062992125984"/>
  <pageSetup paperSize="9" firstPageNumber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4.4" x14ac:dyDescent="0.3"/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4.4" x14ac:dyDescent="0.3"/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dc:description/>
  <cp:lastModifiedBy>Massimo Vita</cp:lastModifiedBy>
  <cp:revision>3</cp:revision>
  <cp:lastPrinted>2017-12-26T05:39:34Z</cp:lastPrinted>
  <dcterms:created xsi:type="dcterms:W3CDTF">2010-12-14T16:54:17Z</dcterms:created>
  <dcterms:modified xsi:type="dcterms:W3CDTF">2018-06-14T05:10:31Z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